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465" documentId="8_{42D2DF32-A5CF-4F88-B7A0-EE28A9F33F0F}" xr6:coauthVersionLast="47" xr6:coauthVersionMax="47" xr10:uidLastSave="{9B64AE8D-1BE9-4E5F-8DD4-94943B9CB36C}"/>
  <bookViews>
    <workbookView xWindow="-120" yWindow="-120" windowWidth="29040" windowHeight="1752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J10" i="1"/>
  <c r="AJ9" i="1"/>
  <c r="AJ7" i="1"/>
  <c r="AJ6" i="1"/>
  <c r="AJ17" i="1"/>
  <c r="AI6" i="1"/>
  <c r="AI7" i="1"/>
  <c r="AI9" i="1"/>
  <c r="AI10" i="1"/>
  <c r="AI5" i="1"/>
  <c r="AJ8" i="1"/>
  <c r="AJ5" i="1"/>
  <c r="U7" i="2"/>
  <c r="U8" i="2"/>
  <c r="U9" i="2"/>
  <c r="U10" i="2"/>
  <c r="U6" i="2"/>
  <c r="U5" i="2"/>
  <c r="V14" i="2" l="1"/>
  <c r="V15" i="2" s="1"/>
  <c r="AJ13" i="1"/>
  <c r="AJ14" i="1" s="1"/>
</calcChain>
</file>

<file path=xl/sharedStrings.xml><?xml version="1.0" encoding="utf-8"?>
<sst xmlns="http://schemas.openxmlformats.org/spreadsheetml/2006/main" count="139" uniqueCount="87">
  <si>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</si>
  <si>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</si>
  <si>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</si>
  <si>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</si>
  <si>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</si>
  <si>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</si>
  <si>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</si>
  <si>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</si>
  <si>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</si>
  <si>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</si>
  <si>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</si>
  <si>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</si>
  <si>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</si>
  <si>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</si>
  <si>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</si>
  <si>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</si>
  <si>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</si>
  <si>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</si>
  <si>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</si>
  <si>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</si>
  <si>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</si>
  <si>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</si>
  <si>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</si>
  <si>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</si>
  <si>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</si>
  <si>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</si>
  <si>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</si>
  <si>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</si>
  <si>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</si>
  <si>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</si>
  <si>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</si>
  <si>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</si>
  <si>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</si>
  <si>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</si>
  <si>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</si>
  <si>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</si>
  <si>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</si>
  <si>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</si>
  <si>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</si>
  <si>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</si>
  <si>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</si>
  <si>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</si>
  <si>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</si>
  <si>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</si>
  <si>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</si>
  <si>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</si>
  <si>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</si>
  <si>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</si>
  <si>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</si>
  <si>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</si>
  <si>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</si>
  <si>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</si>
  <si>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</si>
  <si>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</si>
  <si>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</si>
  <si>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</si>
  <si>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</si>
  <si>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</si>
  <si>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</si>
  <si>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</si>
  <si>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</si>
  <si>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</si>
  <si>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</si>
  <si>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</si>
  <si>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</si>
  <si>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</si>
  <si>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</si>
  <si>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</si>
  <si>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</si>
  <si>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</si>
  <si>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</si>
  <si>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</si>
  <si>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</si>
  <si>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</si>
  <si>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</si>
  <si>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</si>
  <si>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Lykke</t>
  </si>
  <si>
    <t>"The New Odds" (TNO) Efterår 2024 - Tippeklubben A/S</t>
  </si>
  <si>
    <t>H2H Efterår 2024 - Tippeklubben A/S</t>
  </si>
  <si>
    <t>A1</t>
  </si>
  <si>
    <t>B2</t>
  </si>
  <si>
    <t>A2</t>
  </si>
  <si>
    <t>B1</t>
  </si>
  <si>
    <t>C2</t>
  </si>
  <si>
    <t>10. august</t>
  </si>
  <si>
    <t>7. december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</si>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</sst>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1" fillId="6" borderId="0" xfId="0" applyNumberFormat="1" applyFont="1" applyFill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U16" sqref="U16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78</v>
      </c>
    </row>
    <row r="2" spans="1:39" x14ac:dyDescent="0.2">
      <c r="A2" s="7"/>
    </row>
    <row r="3" spans="1:39" ht="13.5" thickBot="1" x14ac:dyDescent="0.25">
      <c r="B3" s="8" t="s">
        <v>84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85</v>
      </c>
    </row>
    <row r="4" spans="1:39" ht="13.5" thickBot="1" x14ac:dyDescent="0.25">
      <c r="B4" s="9" t="s">
        <v>2</v>
      </c>
      <c r="C4" s="10" t="s">
        <v>46</v>
      </c>
      <c r="D4" s="9" t="s">
        <v>3</v>
      </c>
      <c r="E4" s="10" t="s">
        <v>46</v>
      </c>
      <c r="F4" s="9" t="s">
        <v>4</v>
      </c>
      <c r="G4" s="10" t="s">
        <v>46</v>
      </c>
      <c r="H4" s="11" t="s">
        <v>5</v>
      </c>
      <c r="I4" s="9" t="s">
        <v>6</v>
      </c>
      <c r="J4" s="10" t="s">
        <v>46</v>
      </c>
      <c r="K4" s="9" t="s">
        <v>7</v>
      </c>
      <c r="L4" s="10" t="s">
        <v>46</v>
      </c>
      <c r="M4" s="11" t="s">
        <v>8</v>
      </c>
      <c r="N4" s="9" t="s">
        <v>9</v>
      </c>
      <c r="O4" s="10" t="s">
        <v>46</v>
      </c>
      <c r="P4" s="9" t="s">
        <v>10</v>
      </c>
      <c r="Q4" s="10" t="s">
        <v>46</v>
      </c>
      <c r="R4" s="9" t="s">
        <v>11</v>
      </c>
      <c r="S4" s="10" t="s">
        <v>46</v>
      </c>
      <c r="T4" s="9" t="s">
        <v>12</v>
      </c>
      <c r="U4" s="10" t="s">
        <v>46</v>
      </c>
      <c r="V4" s="9" t="s">
        <v>13</v>
      </c>
      <c r="W4" s="10" t="s">
        <v>46</v>
      </c>
      <c r="X4" s="11" t="s">
        <v>14</v>
      </c>
      <c r="Y4" s="9" t="s">
        <v>15</v>
      </c>
      <c r="Z4" s="10" t="s">
        <v>46</v>
      </c>
      <c r="AA4" s="9" t="s">
        <v>16</v>
      </c>
      <c r="AB4" s="10" t="s">
        <v>46</v>
      </c>
      <c r="AC4" s="11" t="s">
        <v>17</v>
      </c>
      <c r="AD4" s="9" t="s">
        <v>18</v>
      </c>
      <c r="AE4" s="10" t="s">
        <v>46</v>
      </c>
      <c r="AF4" s="9" t="s">
        <v>19</v>
      </c>
      <c r="AG4" s="10" t="s">
        <v>46</v>
      </c>
      <c r="AI4" s="9" t="s">
        <v>20</v>
      </c>
      <c r="AJ4" s="12" t="s">
        <v>21</v>
      </c>
      <c r="AK4" s="13" t="s">
        <v>22</v>
      </c>
      <c r="AL4" s="14" t="s">
        <v>51</v>
      </c>
    </row>
    <row r="5" spans="1:39" ht="14.25" customHeight="1" x14ac:dyDescent="0.2">
      <c r="A5" s="15" t="s">
        <v>76</v>
      </c>
      <c r="B5" s="54"/>
      <c r="C5" s="51"/>
      <c r="D5" s="59">
        <v>336</v>
      </c>
      <c r="E5" s="51">
        <v>3</v>
      </c>
      <c r="F5" s="61">
        <v>0</v>
      </c>
      <c r="G5" s="51">
        <v>0</v>
      </c>
      <c r="H5" s="64" t="s">
        <v>73</v>
      </c>
      <c r="I5" s="54"/>
      <c r="J5" s="51"/>
      <c r="K5" s="59">
        <v>322</v>
      </c>
      <c r="L5" s="51">
        <v>3</v>
      </c>
      <c r="M5" s="64" t="s">
        <v>73</v>
      </c>
      <c r="N5" s="61">
        <v>0</v>
      </c>
      <c r="O5" s="51">
        <v>0</v>
      </c>
      <c r="P5" s="61" t="s">
        <v>79</v>
      </c>
      <c r="Q5" s="51">
        <v>0</v>
      </c>
      <c r="R5" s="54"/>
      <c r="S5" s="51"/>
      <c r="T5" s="61">
        <v>0</v>
      </c>
      <c r="U5" s="51">
        <v>0</v>
      </c>
      <c r="V5" s="61" t="s">
        <v>82</v>
      </c>
      <c r="W5" s="51">
        <v>0</v>
      </c>
      <c r="X5" s="64" t="s">
        <v>73</v>
      </c>
      <c r="Y5" s="54"/>
      <c r="Z5" s="51"/>
      <c r="AA5" s="61">
        <v>0</v>
      </c>
      <c r="AB5" s="51">
        <v>0</v>
      </c>
      <c r="AC5" s="64" t="s">
        <v>73</v>
      </c>
      <c r="AD5" s="61">
        <v>0</v>
      </c>
      <c r="AE5" s="51">
        <v>0</v>
      </c>
      <c r="AF5" s="61">
        <v>0</v>
      </c>
      <c r="AG5" s="51">
        <v>0</v>
      </c>
      <c r="AI5" s="22">
        <f>SUM(C5,E5,G5,J5,L5,O5,Q5,S5,U5,W5,Z5,AB5,AE5,AG5)</f>
        <v>6</v>
      </c>
      <c r="AJ5" s="23">
        <f>SUM(B5,D5,F5,I5,K5,N5,P5,R5,T5,V5,Y5,AA5,AD5,AF5)</f>
        <v>658</v>
      </c>
      <c r="AK5" s="24">
        <v>6</v>
      </c>
      <c r="AL5" s="25">
        <v>10</v>
      </c>
      <c r="AM5" s="17"/>
    </row>
    <row r="6" spans="1:39" ht="14.25" customHeight="1" x14ac:dyDescent="0.2">
      <c r="A6" s="16" t="s">
        <v>52</v>
      </c>
      <c r="B6" s="58">
        <v>0</v>
      </c>
      <c r="C6" s="52">
        <v>0</v>
      </c>
      <c r="D6" s="60">
        <v>230</v>
      </c>
      <c r="E6" s="52">
        <v>1</v>
      </c>
      <c r="F6" s="55"/>
      <c r="G6" s="52"/>
      <c r="H6" s="65"/>
      <c r="I6" s="60">
        <v>0</v>
      </c>
      <c r="J6" s="52">
        <v>3</v>
      </c>
      <c r="K6" s="58">
        <v>0</v>
      </c>
      <c r="L6" s="52">
        <v>0</v>
      </c>
      <c r="M6" s="65"/>
      <c r="N6" s="55"/>
      <c r="O6" s="52"/>
      <c r="P6" s="58" t="s">
        <v>80</v>
      </c>
      <c r="Q6" s="52">
        <v>0</v>
      </c>
      <c r="R6" s="58">
        <v>0</v>
      </c>
      <c r="S6" s="52">
        <v>0</v>
      </c>
      <c r="T6" s="58">
        <v>0</v>
      </c>
      <c r="U6" s="52">
        <v>0</v>
      </c>
      <c r="V6" s="55"/>
      <c r="W6" s="52"/>
      <c r="X6" s="65"/>
      <c r="Y6" s="60">
        <v>266</v>
      </c>
      <c r="Z6" s="52">
        <v>1</v>
      </c>
      <c r="AA6" s="58">
        <v>0</v>
      </c>
      <c r="AB6" s="52">
        <v>0</v>
      </c>
      <c r="AC6" s="65"/>
      <c r="AD6" s="55"/>
      <c r="AE6" s="52"/>
      <c r="AF6" s="60">
        <v>291</v>
      </c>
      <c r="AG6" s="52">
        <v>3</v>
      </c>
      <c r="AI6" s="26">
        <f t="shared" ref="AI6:AI10" si="0">SUM(C6,E6,G6,J6,L6,O6,Q6,S6,U6,W6,Z6,AB6,AE6,AG6)</f>
        <v>8</v>
      </c>
      <c r="AJ6" s="27">
        <f t="shared" ref="AJ6:AJ10" si="1">SUM(B6,D6,F6,I6,K6,N6,P6,R6,T6,V6,Y6,AA6,AD6,AF6)</f>
        <v>787</v>
      </c>
      <c r="AK6" s="28">
        <v>4</v>
      </c>
      <c r="AL6" s="29">
        <v>10</v>
      </c>
      <c r="AM6" s="17"/>
    </row>
    <row r="7" spans="1:39" ht="14.25" customHeight="1" x14ac:dyDescent="0.2">
      <c r="A7" s="16" t="s">
        <v>0</v>
      </c>
      <c r="B7" s="58">
        <v>0</v>
      </c>
      <c r="C7" s="52">
        <v>0</v>
      </c>
      <c r="D7" s="60">
        <v>308</v>
      </c>
      <c r="E7" s="52">
        <v>3</v>
      </c>
      <c r="F7" s="55"/>
      <c r="G7" s="52"/>
      <c r="H7" s="65"/>
      <c r="I7" s="58">
        <v>0</v>
      </c>
      <c r="J7" s="52">
        <v>0</v>
      </c>
      <c r="K7" s="60">
        <v>206</v>
      </c>
      <c r="L7" s="52">
        <v>1</v>
      </c>
      <c r="M7" s="65"/>
      <c r="N7" s="55"/>
      <c r="O7" s="52"/>
      <c r="P7" s="60">
        <v>328</v>
      </c>
      <c r="Q7" s="52">
        <v>3</v>
      </c>
      <c r="R7" s="58">
        <v>0</v>
      </c>
      <c r="S7" s="52">
        <v>0</v>
      </c>
      <c r="T7" s="58">
        <v>0</v>
      </c>
      <c r="U7" s="52">
        <v>0</v>
      </c>
      <c r="V7" s="55"/>
      <c r="W7" s="52"/>
      <c r="X7" s="65"/>
      <c r="Y7" s="58" t="s">
        <v>81</v>
      </c>
      <c r="Z7" s="52">
        <v>0</v>
      </c>
      <c r="AA7" s="58">
        <v>0</v>
      </c>
      <c r="AB7" s="52">
        <v>0</v>
      </c>
      <c r="AC7" s="65"/>
      <c r="AD7" s="55"/>
      <c r="AE7" s="52"/>
      <c r="AF7" s="58">
        <v>0</v>
      </c>
      <c r="AG7" s="52">
        <v>0</v>
      </c>
      <c r="AI7" s="26">
        <f t="shared" si="0"/>
        <v>7</v>
      </c>
      <c r="AJ7" s="27">
        <f t="shared" si="1"/>
        <v>842</v>
      </c>
      <c r="AK7" s="28">
        <v>5</v>
      </c>
      <c r="AL7" s="29">
        <v>10</v>
      </c>
      <c r="AM7" s="17"/>
    </row>
    <row r="8" spans="1:39" ht="14.25" customHeight="1" x14ac:dyDescent="0.2">
      <c r="A8" s="16" t="s">
        <v>75</v>
      </c>
      <c r="B8" s="55"/>
      <c r="C8" s="52"/>
      <c r="D8" s="58">
        <v>0</v>
      </c>
      <c r="E8" s="52">
        <v>0</v>
      </c>
      <c r="F8" s="58">
        <v>0</v>
      </c>
      <c r="G8" s="52">
        <v>0</v>
      </c>
      <c r="H8" s="65"/>
      <c r="I8" s="55"/>
      <c r="J8" s="52"/>
      <c r="K8" s="60">
        <v>245</v>
      </c>
      <c r="L8" s="52">
        <v>3</v>
      </c>
      <c r="M8" s="65"/>
      <c r="N8" s="58">
        <v>0</v>
      </c>
      <c r="O8" s="52">
        <v>0</v>
      </c>
      <c r="P8" s="60">
        <v>287</v>
      </c>
      <c r="Q8" s="52">
        <v>3</v>
      </c>
      <c r="R8" s="55"/>
      <c r="S8" s="52"/>
      <c r="T8" s="60">
        <v>375</v>
      </c>
      <c r="U8" s="52">
        <v>3</v>
      </c>
      <c r="V8" s="58" t="s">
        <v>81</v>
      </c>
      <c r="W8" s="52">
        <v>0</v>
      </c>
      <c r="X8" s="65"/>
      <c r="Y8" s="55"/>
      <c r="Z8" s="52"/>
      <c r="AA8" s="60">
        <v>317</v>
      </c>
      <c r="AB8" s="52">
        <v>3</v>
      </c>
      <c r="AC8" s="65"/>
      <c r="AD8" s="58">
        <v>0</v>
      </c>
      <c r="AE8" s="52">
        <v>0</v>
      </c>
      <c r="AF8" s="60">
        <v>390</v>
      </c>
      <c r="AG8" s="52">
        <v>3</v>
      </c>
      <c r="AI8" s="26">
        <f t="shared" si="0"/>
        <v>15</v>
      </c>
      <c r="AJ8" s="27">
        <f t="shared" si="1"/>
        <v>1614</v>
      </c>
      <c r="AK8" s="28">
        <v>2</v>
      </c>
      <c r="AL8" s="29">
        <v>10</v>
      </c>
      <c r="AM8" s="17"/>
    </row>
    <row r="9" spans="1:39" ht="14.25" customHeight="1" x14ac:dyDescent="0.2">
      <c r="A9" s="16" t="s">
        <v>1</v>
      </c>
      <c r="B9" s="58">
        <v>0</v>
      </c>
      <c r="C9" s="52">
        <v>0</v>
      </c>
      <c r="D9" s="55"/>
      <c r="E9" s="52"/>
      <c r="F9" s="58">
        <v>0</v>
      </c>
      <c r="G9" s="52">
        <v>0</v>
      </c>
      <c r="H9" s="65"/>
      <c r="I9" s="58">
        <v>0</v>
      </c>
      <c r="J9" s="52">
        <v>0</v>
      </c>
      <c r="K9" s="55"/>
      <c r="L9" s="52"/>
      <c r="M9" s="65"/>
      <c r="N9" s="58">
        <v>0</v>
      </c>
      <c r="O9" s="52">
        <v>0</v>
      </c>
      <c r="P9" s="58" t="s">
        <v>83</v>
      </c>
      <c r="Q9" s="52">
        <v>0</v>
      </c>
      <c r="R9" s="60">
        <v>252</v>
      </c>
      <c r="S9" s="52">
        <v>1</v>
      </c>
      <c r="T9" s="55"/>
      <c r="U9" s="52"/>
      <c r="V9" s="60">
        <v>295</v>
      </c>
      <c r="W9" s="52">
        <v>3</v>
      </c>
      <c r="X9" s="65"/>
      <c r="Y9" s="60">
        <v>365</v>
      </c>
      <c r="Z9" s="52">
        <v>3</v>
      </c>
      <c r="AA9" s="55"/>
      <c r="AB9" s="52"/>
      <c r="AC9" s="65"/>
      <c r="AD9" s="58">
        <v>0</v>
      </c>
      <c r="AE9" s="52">
        <v>0</v>
      </c>
      <c r="AF9" s="60">
        <v>340</v>
      </c>
      <c r="AG9" s="52">
        <v>3</v>
      </c>
      <c r="AI9" s="26">
        <f t="shared" si="0"/>
        <v>10</v>
      </c>
      <c r="AJ9" s="27">
        <f t="shared" si="1"/>
        <v>1252</v>
      </c>
      <c r="AK9" s="28">
        <v>3</v>
      </c>
      <c r="AL9" s="29">
        <v>10</v>
      </c>
      <c r="AM9" s="17"/>
    </row>
    <row r="10" spans="1:39" ht="14.25" customHeight="1" thickBot="1" x14ac:dyDescent="0.25">
      <c r="A10" s="18" t="s">
        <v>53</v>
      </c>
      <c r="B10" s="62">
        <v>220</v>
      </c>
      <c r="C10" s="53">
        <v>3</v>
      </c>
      <c r="D10" s="56"/>
      <c r="E10" s="53"/>
      <c r="F10" s="62">
        <v>342</v>
      </c>
      <c r="G10" s="53">
        <v>3</v>
      </c>
      <c r="H10" s="66"/>
      <c r="I10" s="63">
        <v>0</v>
      </c>
      <c r="J10" s="53">
        <v>0</v>
      </c>
      <c r="K10" s="56"/>
      <c r="L10" s="53"/>
      <c r="M10" s="66"/>
      <c r="N10" s="63">
        <v>0</v>
      </c>
      <c r="O10" s="53">
        <v>0</v>
      </c>
      <c r="P10" s="62">
        <v>315</v>
      </c>
      <c r="Q10" s="53">
        <v>3</v>
      </c>
      <c r="R10" s="62">
        <v>289</v>
      </c>
      <c r="S10" s="53">
        <v>3</v>
      </c>
      <c r="T10" s="56"/>
      <c r="U10" s="53"/>
      <c r="V10" s="63" t="s">
        <v>80</v>
      </c>
      <c r="W10" s="53">
        <v>0</v>
      </c>
      <c r="X10" s="66"/>
      <c r="Y10" s="63" t="s">
        <v>79</v>
      </c>
      <c r="Z10" s="53">
        <v>0</v>
      </c>
      <c r="AA10" s="56"/>
      <c r="AB10" s="53"/>
      <c r="AC10" s="66"/>
      <c r="AD10" s="62">
        <v>308</v>
      </c>
      <c r="AE10" s="53">
        <v>3</v>
      </c>
      <c r="AF10" s="62">
        <v>200</v>
      </c>
      <c r="AG10" s="53">
        <v>1</v>
      </c>
      <c r="AI10" s="30">
        <f t="shared" si="0"/>
        <v>16</v>
      </c>
      <c r="AJ10" s="31">
        <f t="shared" si="1"/>
        <v>1674</v>
      </c>
      <c r="AK10" s="32">
        <v>1</v>
      </c>
      <c r="AL10" s="33">
        <v>10</v>
      </c>
      <c r="AM10" s="67" t="s">
        <v>86</v>
      </c>
    </row>
    <row r="11" spans="1:39" x14ac:dyDescent="0.2">
      <c r="H11" s="17">
        <v>864</v>
      </c>
      <c r="M11" s="17">
        <v>336</v>
      </c>
      <c r="X11" s="17">
        <v>46</v>
      </c>
      <c r="AC11" s="17">
        <v>0</v>
      </c>
      <c r="AJ11" s="19"/>
    </row>
    <row r="12" spans="1:39" x14ac:dyDescent="0.2">
      <c r="AI12" s="8" t="s">
        <v>74</v>
      </c>
      <c r="AJ12" s="20">
        <v>7880</v>
      </c>
      <c r="AK12" s="19"/>
      <c r="AL12" s="50"/>
    </row>
    <row r="13" spans="1:39" x14ac:dyDescent="0.2">
      <c r="A13" s="1" t="s">
        <v>55</v>
      </c>
      <c r="AI13" s="8" t="s">
        <v>24</v>
      </c>
      <c r="AJ13" s="20">
        <f>SUM(AJ5:AJ10)+H11+M11+X11+AC11</f>
        <v>8073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102.44923857868019</v>
      </c>
      <c r="AK14" s="19"/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49</v>
      </c>
      <c r="AJ16" s="21"/>
    </row>
    <row r="17" spans="1:36" x14ac:dyDescent="0.2">
      <c r="AI17" s="8" t="s">
        <v>50</v>
      </c>
      <c r="AJ17" s="21">
        <f>SUM('The New Odds'!W5:W10)*0.4</f>
        <v>480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x14ac:dyDescent="0.2">
      <c r="A20" s="2" t="s">
        <v>56</v>
      </c>
    </row>
    <row r="21" spans="1:36" x14ac:dyDescent="0.2">
      <c r="A21" s="2" t="s">
        <v>38</v>
      </c>
    </row>
    <row r="22" spans="1:36" x14ac:dyDescent="0.2">
      <c r="A22" s="2" t="s">
        <v>57</v>
      </c>
    </row>
    <row r="23" spans="1:36" x14ac:dyDescent="0.2">
      <c r="A23" s="2" t="s">
        <v>58</v>
      </c>
    </row>
    <row r="24" spans="1:36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54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47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45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7" sqref="X7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77</v>
      </c>
    </row>
    <row r="2" spans="1:24" x14ac:dyDescent="0.2">
      <c r="A2" s="7"/>
    </row>
    <row r="3" spans="1:24" ht="13.5" thickBot="1" x14ac:dyDescent="0.25">
      <c r="B3" s="8" t="s">
        <v>84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85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48</v>
      </c>
    </row>
    <row r="5" spans="1:24" x14ac:dyDescent="0.2">
      <c r="A5" s="15" t="s">
        <v>76</v>
      </c>
      <c r="B5" s="34"/>
      <c r="C5" s="35"/>
      <c r="D5" s="36">
        <v>450</v>
      </c>
      <c r="E5" s="35"/>
      <c r="F5" s="35"/>
      <c r="G5" s="35"/>
      <c r="H5" s="35"/>
      <c r="I5" s="35"/>
      <c r="J5" s="36">
        <v>0</v>
      </c>
      <c r="K5" s="35"/>
      <c r="L5" s="35"/>
      <c r="M5" s="35"/>
      <c r="N5" s="35"/>
      <c r="O5" s="35"/>
      <c r="P5" s="36">
        <v>0</v>
      </c>
      <c r="Q5" s="35"/>
      <c r="R5" s="35"/>
      <c r="S5" s="37"/>
      <c r="U5" s="22">
        <f>SUM(B5:S5)</f>
        <v>450</v>
      </c>
      <c r="V5" s="38">
        <v>4</v>
      </c>
      <c r="W5" s="39">
        <v>100</v>
      </c>
      <c r="X5" s="17"/>
    </row>
    <row r="6" spans="1:24" x14ac:dyDescent="0.2">
      <c r="A6" s="16" t="s">
        <v>52</v>
      </c>
      <c r="B6" s="26"/>
      <c r="C6" s="40">
        <v>0</v>
      </c>
      <c r="D6" s="41"/>
      <c r="E6" s="41"/>
      <c r="F6" s="41"/>
      <c r="G6" s="41"/>
      <c r="H6" s="41"/>
      <c r="I6" s="40">
        <v>0</v>
      </c>
      <c r="J6" s="41"/>
      <c r="K6" s="41"/>
      <c r="L6" s="41"/>
      <c r="M6" s="41"/>
      <c r="N6" s="41"/>
      <c r="O6" s="40">
        <v>0</v>
      </c>
      <c r="P6" s="41"/>
      <c r="Q6" s="41"/>
      <c r="R6" s="41"/>
      <c r="S6" s="42"/>
      <c r="U6" s="26">
        <f>SUM(B6:S6)</f>
        <v>0</v>
      </c>
      <c r="V6" s="41">
        <v>6</v>
      </c>
      <c r="W6" s="42">
        <v>300</v>
      </c>
      <c r="X6" s="8"/>
    </row>
    <row r="7" spans="1:24" x14ac:dyDescent="0.2">
      <c r="A7" s="16" t="s">
        <v>0</v>
      </c>
      <c r="B7" s="43">
        <v>0</v>
      </c>
      <c r="C7" s="41"/>
      <c r="D7" s="41"/>
      <c r="E7" s="41"/>
      <c r="F7" s="41"/>
      <c r="G7" s="41"/>
      <c r="H7" s="40">
        <v>0</v>
      </c>
      <c r="I7" s="41"/>
      <c r="J7" s="41"/>
      <c r="K7" s="41"/>
      <c r="L7" s="41"/>
      <c r="M7" s="41"/>
      <c r="N7" s="40">
        <v>1200</v>
      </c>
      <c r="O7" s="41"/>
      <c r="P7" s="41"/>
      <c r="Q7" s="41"/>
      <c r="R7" s="41"/>
      <c r="S7" s="42"/>
      <c r="U7" s="26">
        <f t="shared" ref="U7:U10" si="0">SUM(B7:S7)</f>
        <v>1200</v>
      </c>
      <c r="V7" s="41">
        <v>1</v>
      </c>
      <c r="W7" s="42">
        <v>200</v>
      </c>
      <c r="X7" s="17" t="s">
        <v>86</v>
      </c>
    </row>
    <row r="8" spans="1:24" x14ac:dyDescent="0.2">
      <c r="A8" s="16" t="s">
        <v>75</v>
      </c>
      <c r="B8" s="26"/>
      <c r="C8" s="41"/>
      <c r="D8" s="41"/>
      <c r="E8" s="41"/>
      <c r="F8" s="41"/>
      <c r="G8" s="40">
        <v>435</v>
      </c>
      <c r="H8" s="41"/>
      <c r="I8" s="41"/>
      <c r="J8" s="41"/>
      <c r="K8" s="41"/>
      <c r="L8" s="41"/>
      <c r="M8" s="40">
        <v>0</v>
      </c>
      <c r="N8" s="41"/>
      <c r="O8" s="41"/>
      <c r="P8" s="41"/>
      <c r="Q8" s="41"/>
      <c r="R8" s="41"/>
      <c r="S8" s="44">
        <v>0</v>
      </c>
      <c r="U8" s="26">
        <f t="shared" si="0"/>
        <v>435</v>
      </c>
      <c r="V8" s="41">
        <v>5</v>
      </c>
      <c r="W8" s="42">
        <v>200</v>
      </c>
      <c r="X8" s="17"/>
    </row>
    <row r="9" spans="1:24" x14ac:dyDescent="0.2">
      <c r="A9" s="16" t="s">
        <v>1</v>
      </c>
      <c r="B9" s="26"/>
      <c r="C9" s="41"/>
      <c r="D9" s="41"/>
      <c r="E9" s="41"/>
      <c r="F9" s="40">
        <v>0</v>
      </c>
      <c r="G9" s="41"/>
      <c r="H9" s="41"/>
      <c r="I9" s="41"/>
      <c r="J9" s="41"/>
      <c r="K9" s="41"/>
      <c r="L9" s="40">
        <v>458</v>
      </c>
      <c r="M9" s="41"/>
      <c r="N9" s="41"/>
      <c r="O9" s="41"/>
      <c r="P9" s="41"/>
      <c r="Q9" s="41"/>
      <c r="R9" s="40">
        <v>0</v>
      </c>
      <c r="S9" s="42"/>
      <c r="U9" s="26">
        <f t="shared" si="0"/>
        <v>458</v>
      </c>
      <c r="V9" s="41">
        <v>3</v>
      </c>
      <c r="W9" s="42">
        <v>200</v>
      </c>
      <c r="X9" s="8"/>
    </row>
    <row r="10" spans="1:24" ht="13.5" thickBot="1" x14ac:dyDescent="0.25">
      <c r="A10" s="18" t="s">
        <v>53</v>
      </c>
      <c r="B10" s="30"/>
      <c r="C10" s="45"/>
      <c r="D10" s="45"/>
      <c r="E10" s="46">
        <v>0</v>
      </c>
      <c r="F10" s="45"/>
      <c r="G10" s="45"/>
      <c r="H10" s="45"/>
      <c r="I10" s="45"/>
      <c r="J10" s="45"/>
      <c r="K10" s="46">
        <v>0</v>
      </c>
      <c r="L10" s="45"/>
      <c r="M10" s="45"/>
      <c r="N10" s="45"/>
      <c r="O10" s="45"/>
      <c r="P10" s="45"/>
      <c r="Q10" s="46">
        <v>487</v>
      </c>
      <c r="R10" s="45"/>
      <c r="S10" s="47"/>
      <c r="U10" s="30">
        <f t="shared" si="0"/>
        <v>487</v>
      </c>
      <c r="V10" s="45">
        <v>2</v>
      </c>
      <c r="W10" s="47">
        <v>200</v>
      </c>
      <c r="X10" s="8"/>
    </row>
    <row r="11" spans="1:24" x14ac:dyDescent="0.2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3" spans="1:24" x14ac:dyDescent="0.2">
      <c r="A13" s="4" t="s">
        <v>59</v>
      </c>
      <c r="T13" s="8"/>
      <c r="U13" s="8" t="s">
        <v>32</v>
      </c>
      <c r="V13" s="20">
        <v>5400</v>
      </c>
      <c r="W13" s="17"/>
      <c r="X13" s="50"/>
    </row>
    <row r="14" spans="1:24" x14ac:dyDescent="0.2">
      <c r="A14" s="5" t="s">
        <v>60</v>
      </c>
      <c r="T14" s="8"/>
      <c r="U14" s="8" t="s">
        <v>24</v>
      </c>
      <c r="V14" s="20">
        <f>U5+U6+U7+U8+U9+U10</f>
        <v>3030</v>
      </c>
      <c r="W14" s="17"/>
      <c r="X14" s="50"/>
    </row>
    <row r="15" spans="1:24" x14ac:dyDescent="0.2">
      <c r="A15" s="5" t="s">
        <v>61</v>
      </c>
      <c r="T15" s="8"/>
      <c r="U15" s="8" t="s">
        <v>23</v>
      </c>
      <c r="V15" s="57">
        <f>V14/V13*100</f>
        <v>56.111111111111114</v>
      </c>
      <c r="W15" s="20"/>
    </row>
    <row r="16" spans="1:24" x14ac:dyDescent="0.2">
      <c r="A16" s="5" t="s">
        <v>62</v>
      </c>
      <c r="T16" s="8"/>
      <c r="U16" s="8"/>
    </row>
    <row r="17" spans="1:22" x14ac:dyDescent="0.2">
      <c r="A17" s="5" t="s">
        <v>63</v>
      </c>
      <c r="U17" s="8"/>
    </row>
    <row r="18" spans="1:22" x14ac:dyDescent="0.2">
      <c r="A18" s="5" t="s">
        <v>64</v>
      </c>
      <c r="U18" s="8"/>
      <c r="V18" s="21"/>
    </row>
    <row r="19" spans="1:22" x14ac:dyDescent="0.2">
      <c r="A19" s="6" t="s">
        <v>65</v>
      </c>
    </row>
    <row r="20" spans="1:22" x14ac:dyDescent="0.2">
      <c r="A20" s="6" t="s">
        <v>66</v>
      </c>
      <c r="U20" s="8"/>
    </row>
    <row r="21" spans="1:22" x14ac:dyDescent="0.2">
      <c r="A21" s="6" t="s">
        <v>67</v>
      </c>
    </row>
    <row r="22" spans="1:22" x14ac:dyDescent="0.2">
      <c r="A22" s="5"/>
    </row>
    <row r="23" spans="1:22" x14ac:dyDescent="0.2">
      <c r="A23" s="4" t="s">
        <v>68</v>
      </c>
    </row>
    <row r="24" spans="1:22" x14ac:dyDescent="0.2">
      <c r="A24" s="5" t="s">
        <v>69</v>
      </c>
    </row>
    <row r="25" spans="1:22" x14ac:dyDescent="0.2">
      <c r="A25" s="5" t="s">
        <v>70</v>
      </c>
    </row>
    <row r="26" spans="1:22" x14ac:dyDescent="0.2">
      <c r="A26" s="5" t="s">
        <v>71</v>
      </c>
    </row>
    <row r="27" spans="1:22" x14ac:dyDescent="0.2">
      <c r="A27" s="5" t="s">
        <v>72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2024-12-09T07:42:27Z</dcterms:modified>
</cp:coreProperties>
</file>