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ov.com\archives\private\JEN\Privat\Tippeklub\Odds koncept\"/>
    </mc:Choice>
  </mc:AlternateContent>
  <bookViews>
    <workbookView xWindow="120" yWindow="120" windowWidth="20730" windowHeight="11760"/>
  </bookViews>
  <sheets>
    <sheet name="Odds Liga" sheetId="1" r:id="rId1"/>
    <sheet name="4 ud af 6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AJ17" i="1" l="1"/>
  <c r="V18" i="2"/>
  <c r="AI6" i="1" l="1"/>
  <c r="AI7" i="1"/>
  <c r="AI8" i="1"/>
  <c r="AI9" i="1"/>
  <c r="AI10" i="1"/>
  <c r="AI5" i="1"/>
  <c r="AJ6" i="1"/>
  <c r="AJ7" i="1"/>
  <c r="AJ8" i="1"/>
  <c r="AJ9" i="1"/>
  <c r="AJ10" i="1"/>
  <c r="AJ5" i="1"/>
  <c r="U7" i="2" l="1"/>
  <c r="U8" i="2"/>
  <c r="U9" i="2"/>
  <c r="U10" i="2"/>
  <c r="U6" i="2"/>
  <c r="U5" i="2"/>
  <c r="V14" i="2" l="1"/>
  <c r="V15" i="2" s="1"/>
  <c r="AJ13" i="1" l="1"/>
  <c r="AJ14" i="1" s="1"/>
</calcChain>
</file>

<file path=xl/sharedStrings.xml><?xml version="1.0" encoding="utf-8"?>
<sst xmlns="http://schemas.openxmlformats.org/spreadsheetml/2006/main" count="134" uniqueCount="85">
  <si>
    <t>Nyggi</t>
  </si>
  <si>
    <t>Riisi</t>
  </si>
  <si>
    <t>Palland</t>
  </si>
  <si>
    <t>Formand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</si>
  <si>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</si>
  <si>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</si>
  <si>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</si>
  <si>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</si>
  <si>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</si>
  <si>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</si>
  <si>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</si>
  <si>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</si>
  <si>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</si>
  <si>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</si>
  <si>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</si>
  <si>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</si>
  <si>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</si>
  <si>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</si>
  <si>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</si>
  <si>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</si>
  <si>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</si>
  <si>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</si>
  <si>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</si>
  <si>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</si>
  <si>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</si>
  <si>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</si>
  <si>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</si>
  <si>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</si>
  <si>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Hvad er Odds Ligaen (i daglig tale kaldet H2H Ligaen)</t>
  </si>
  <si>
    <t>Hvordan spilles der</t>
  </si>
  <si>
    <t>Hvem vinder</t>
  </si>
  <si>
    <t>2. Vinderen af Odds Ligaen afgøres således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</si>
  <si>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</si>
  <si>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</si>
  <si>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</si>
  <si>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</si>
  <si>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Hvad er 3/4</t>
  </si>
  <si>
    <t>2. Alle kampe skal, medmindre andet aftales, afvikles lørdag og/eller søndag</t>
  </si>
  <si>
    <t>Hvem vinder /hvem taber</t>
  </si>
  <si>
    <t>1. En kikset kamp giver minus 1 point, en "sejr" giver 2 point</t>
  </si>
  <si>
    <t xml:space="preserve">   2a. Flest antal scorede point</t>
  </si>
  <si>
    <t xml:space="preserve">   2b. Flest antal "sejre" i træk</t>
  </si>
  <si>
    <t xml:space="preserve">   3a. Mindst antal scorede point</t>
  </si>
  <si>
    <t xml:space="preserve">   3b. Flest antal kiksere i træk</t>
  </si>
  <si>
    <t>Indskud</t>
  </si>
  <si>
    <t>Tippeklubben A/S</t>
  </si>
  <si>
    <t>Odds Ligaen Forår 2014 - Tippeklubben A/S</t>
  </si>
  <si>
    <t>"FA Cup"</t>
  </si>
  <si>
    <t>8. februar</t>
  </si>
  <si>
    <t>Johansen</t>
  </si>
  <si>
    <t>1. Odds Ligaen er 1 ud af 2 odds koncepter i Tippeklubben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</si>
  <si>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</si>
  <si>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</si>
  <si>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</si>
  <si>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2. A1 anses som "hjemmehold" og spiller for 120 kr. A2 anses som "udehold" og spiller for 100 kr.</t>
  </si>
  <si>
    <t>3. Følgende spil accepteres:</t>
  </si>
  <si>
    <t xml:space="preserve">   3a. En singlekamp (f.eks. 120 / 100 kr på Chelsea)</t>
  </si>
  <si>
    <t xml:space="preserve">   3b. En kombination af to kampe (f.eks. 120 / 100 kr. på Chelsea og Liverpool)</t>
  </si>
  <si>
    <t>4. Alle gevinster tilfalder Tippeklubben</t>
  </si>
  <si>
    <t>5. Alle kampe skal, medmindre andet aftales, afvikles lørdag og/eller søndag</t>
  </si>
  <si>
    <t>6. Det placerede væddemål skal kun indmeldes til den af Formanden udpegede person senest lørdag kl. 10:00. Vedkommende offentliggøre de spillede væddemål til de øvrige medlemmer efter lørdag kl. 10:00.</t>
  </si>
  <si>
    <t>7. Minimum odds for den spillede kupon er odds 2,00.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</si>
  <si>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</si>
  <si>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</si>
  <si>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</si>
  <si>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>4/6 Forår 2014 - Tippeklubben A/S</t>
  </si>
  <si>
    <t>"Carling Cup"</t>
  </si>
  <si>
    <t>Gevinst</t>
  </si>
  <si>
    <t>1. 4/6 er 1 ud af 2 odds koncepter i Tippeklubben</t>
  </si>
  <si>
    <t>2. Der spilles en fælles 4/6 kupon hver weekend jf. ovenstående matrix. Vedkommende markeret med blå spiller kuponen</t>
  </si>
  <si>
    <t>1. Hvert medlem melder en kamp ind til vedkommende der spiller, men gerne til alle medlemmer, senest lørdag kl. 10:00</t>
  </si>
  <si>
    <t>2. Vinderen af 4/6 afgøres således</t>
  </si>
  <si>
    <t>3. Taberen af 4/6 afgøres således</t>
  </si>
  <si>
    <t>3. Minimum odds for den valgte kamp er odds 1,45.</t>
  </si>
  <si>
    <t>4. Kikser man sin kamp eller indmeldes der for sent, idømmes man bøde på 15 kr.</t>
  </si>
  <si>
    <t xml:space="preserve">1. Deadlines skal overholdes. Indmeldes der for sent, dømmes man automatisk til -1 point for runden - uanset udfaldet af den kamp man melder ind for sent. Såfremt vedkommende ikke indmelder en kamp inden rimelig frist, er vedkommende der spiller kuponen i sin ret til at udvælge en valgfri kamp 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</si>
  <si>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</si>
  <si>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</si>
  <si>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</si>
  <si>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Gevinst kr., 1. plads</t>
  </si>
  <si>
    <t>Bødestraf kr.</t>
  </si>
  <si>
    <t>Præmieudbetaling</t>
  </si>
  <si>
    <t>1. plads kr.</t>
  </si>
  <si>
    <t>Kampe spillet</t>
  </si>
  <si>
    <t>CHAMP!!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</si>
</sst>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0" borderId="0" xfId="0" applyFont="1" applyBorder="1"/>
    <xf numFmtId="0" fontId="8" fillId="0" borderId="0" xfId="0" applyFont="1"/>
    <xf numFmtId="0" fontId="3" fillId="0" borderId="0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3" fillId="2" borderId="10" xfId="0" applyFont="1" applyFill="1" applyBorder="1"/>
    <xf numFmtId="0" fontId="7" fillId="0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7" fillId="0" borderId="15" xfId="0" applyFont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21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5" borderId="8" xfId="0" applyFont="1" applyFill="1" applyBorder="1" applyAlignment="1">
      <alignment horizontal="center" vertical="center" textRotation="255"/>
    </xf>
    <xf numFmtId="0" fontId="7" fillId="5" borderId="9" xfId="0" applyFont="1" applyFill="1" applyBorder="1" applyAlignment="1">
      <alignment horizontal="center" vertical="center" textRotation="255"/>
    </xf>
    <xf numFmtId="0" fontId="7" fillId="5" borderId="10" xfId="0" applyFont="1" applyFill="1" applyBorder="1" applyAlignment="1">
      <alignment horizontal="center" vertical="center" textRotation="255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tabSelected="1" zoomScaleNormal="10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C15" sqref="AC15"/>
    </sheetView>
  </sheetViews>
  <sheetFormatPr defaultRowHeight="15" x14ac:dyDescent="0.25"/>
  <cols>
    <col min="2" max="2" width="9.140625" hidden="1" customWidth="1"/>
    <col min="3" max="3" width="2.28515625" hidden="1" customWidth="1"/>
    <col min="4" max="4" width="9.140625" hidden="1" customWidth="1"/>
    <col min="5" max="5" width="2.28515625" hidden="1" customWidth="1"/>
    <col min="6" max="6" width="9.140625" hidden="1" customWidth="1"/>
    <col min="7" max="7" width="2.28515625" hidden="1" customWidth="1"/>
    <col min="8" max="8" width="9.140625" hidden="1" customWidth="1"/>
    <col min="10" max="10" width="2.28515625" customWidth="1"/>
    <col min="12" max="12" width="2.28515625" customWidth="1"/>
    <col min="15" max="15" width="2.28515625" customWidth="1"/>
    <col min="17" max="17" width="2.28515625" customWidth="1"/>
    <col min="19" max="19" width="2.28515625" customWidth="1"/>
    <col min="21" max="21" width="2.28515625" customWidth="1"/>
    <col min="23" max="23" width="2.28515625" customWidth="1"/>
    <col min="25" max="25" width="9.140625" customWidth="1"/>
    <col min="26" max="26" width="2.28515625" customWidth="1"/>
    <col min="27" max="27" width="9.140625" customWidth="1"/>
    <col min="28" max="28" width="2.28515625" customWidth="1"/>
    <col min="29" max="30" width="9.140625" customWidth="1"/>
    <col min="31" max="31" width="2.28515625" customWidth="1"/>
    <col min="32" max="32" width="9.140625" customWidth="1"/>
    <col min="33" max="33" width="2.28515625" customWidth="1"/>
    <col min="34" max="34" width="4.42578125" customWidth="1"/>
    <col min="35" max="35" width="19.85546875" style="1" customWidth="1"/>
    <col min="36" max="36" width="12.140625" style="1" bestFit="1" customWidth="1"/>
    <col min="37" max="37" width="9.140625" style="1"/>
    <col min="38" max="38" width="12.85546875" customWidth="1"/>
  </cols>
  <sheetData>
    <row r="1" spans="1:39" s="3" customFormat="1" x14ac:dyDescent="0.25">
      <c r="A1" s="2" t="s">
        <v>46</v>
      </c>
      <c r="AI1" s="10"/>
      <c r="AJ1" s="10"/>
      <c r="AK1" s="10"/>
    </row>
    <row r="2" spans="1:39" s="4" customFormat="1" ht="12.75" x14ac:dyDescent="0.2">
      <c r="A2" s="5" t="s">
        <v>47</v>
      </c>
      <c r="AI2" s="6"/>
      <c r="AJ2" s="6"/>
      <c r="AK2" s="6"/>
    </row>
    <row r="3" spans="1:39" s="4" customFormat="1" ht="13.5" thickBot="1" x14ac:dyDescent="0.25">
      <c r="B3" s="9" t="s">
        <v>48</v>
      </c>
      <c r="C3" s="9"/>
      <c r="AI3" s="6"/>
      <c r="AJ3" s="6"/>
      <c r="AK3" s="6"/>
    </row>
    <row r="4" spans="1:39" s="4" customFormat="1" ht="13.5" thickBot="1" x14ac:dyDescent="0.25">
      <c r="A4" s="17"/>
      <c r="B4" s="12" t="s">
        <v>5</v>
      </c>
      <c r="C4" s="14" t="s">
        <v>77</v>
      </c>
      <c r="D4" s="12" t="s">
        <v>6</v>
      </c>
      <c r="E4" s="14" t="s">
        <v>77</v>
      </c>
      <c r="F4" s="12" t="s">
        <v>7</v>
      </c>
      <c r="G4" s="14" t="s">
        <v>77</v>
      </c>
      <c r="H4" s="30" t="s">
        <v>8</v>
      </c>
      <c r="I4" s="12" t="s">
        <v>9</v>
      </c>
      <c r="J4" s="14" t="s">
        <v>77</v>
      </c>
      <c r="K4" s="12" t="s">
        <v>10</v>
      </c>
      <c r="L4" s="14" t="s">
        <v>77</v>
      </c>
      <c r="M4" s="30" t="s">
        <v>11</v>
      </c>
      <c r="N4" s="12" t="s">
        <v>12</v>
      </c>
      <c r="O4" s="14" t="s">
        <v>77</v>
      </c>
      <c r="P4" s="12" t="s">
        <v>13</v>
      </c>
      <c r="Q4" s="14" t="s">
        <v>77</v>
      </c>
      <c r="R4" s="12" t="s">
        <v>14</v>
      </c>
      <c r="S4" s="14" t="s">
        <v>77</v>
      </c>
      <c r="T4" s="12" t="s">
        <v>15</v>
      </c>
      <c r="U4" s="14" t="s">
        <v>77</v>
      </c>
      <c r="V4" s="12" t="s">
        <v>16</v>
      </c>
      <c r="W4" s="14" t="s">
        <v>77</v>
      </c>
      <c r="X4" s="30" t="s">
        <v>17</v>
      </c>
      <c r="Y4" s="12" t="s">
        <v>18</v>
      </c>
      <c r="Z4" s="14" t="s">
        <v>77</v>
      </c>
      <c r="AA4" s="12" t="s">
        <v>19</v>
      </c>
      <c r="AB4" s="14" t="s">
        <v>77</v>
      </c>
      <c r="AC4" s="30" t="s">
        <v>20</v>
      </c>
      <c r="AD4" s="12" t="s">
        <v>21</v>
      </c>
      <c r="AE4" s="14" t="s">
        <v>77</v>
      </c>
      <c r="AF4" s="12" t="s">
        <v>22</v>
      </c>
      <c r="AG4" s="14" t="s">
        <v>77</v>
      </c>
      <c r="AI4" s="12" t="s">
        <v>23</v>
      </c>
      <c r="AJ4" s="13" t="s">
        <v>24</v>
      </c>
      <c r="AK4" s="56" t="s">
        <v>25</v>
      </c>
      <c r="AL4" s="60" t="s">
        <v>83</v>
      </c>
    </row>
    <row r="5" spans="1:39" s="4" customFormat="1" ht="12.75" x14ac:dyDescent="0.2">
      <c r="A5" s="27" t="s">
        <v>0</v>
      </c>
      <c r="B5" s="31"/>
      <c r="C5" s="32"/>
      <c r="D5" s="53">
        <v>0</v>
      </c>
      <c r="E5" s="32">
        <v>0</v>
      </c>
      <c r="F5" s="55">
        <v>275</v>
      </c>
      <c r="G5" s="32">
        <v>3</v>
      </c>
      <c r="H5" s="70"/>
      <c r="I5" s="31"/>
      <c r="J5" s="32"/>
      <c r="K5" s="53">
        <v>0</v>
      </c>
      <c r="L5" s="32">
        <v>0</v>
      </c>
      <c r="M5" s="73"/>
      <c r="N5" s="53">
        <v>0</v>
      </c>
      <c r="O5" s="32">
        <v>0</v>
      </c>
      <c r="P5" s="55">
        <v>225</v>
      </c>
      <c r="Q5" s="32">
        <v>1</v>
      </c>
      <c r="R5" s="31"/>
      <c r="S5" s="32"/>
      <c r="T5" s="53">
        <v>0</v>
      </c>
      <c r="U5" s="32">
        <v>0</v>
      </c>
      <c r="V5" s="53">
        <v>0</v>
      </c>
      <c r="W5" s="32">
        <v>0</v>
      </c>
      <c r="X5" s="73"/>
      <c r="Y5" s="31"/>
      <c r="Z5" s="32"/>
      <c r="AA5" s="53">
        <v>0</v>
      </c>
      <c r="AB5" s="32">
        <v>0</v>
      </c>
      <c r="AC5" s="73"/>
      <c r="AD5" s="53">
        <v>0</v>
      </c>
      <c r="AE5" s="32">
        <v>0</v>
      </c>
      <c r="AF5" s="53">
        <v>0</v>
      </c>
      <c r="AG5" s="32">
        <v>0</v>
      </c>
      <c r="AI5" s="45">
        <f>SUM(C5,E5,G5,J5,L5,O5,Q5,S5,U5,W5,Z5,AB5,AE5,AG5)</f>
        <v>4</v>
      </c>
      <c r="AJ5" s="65">
        <f>SUM(B5,D5,F5,I5,K5,N5,P5,R5,T5,V5,Y5,AA5,AD5,AF5)</f>
        <v>500</v>
      </c>
      <c r="AK5" s="57">
        <v>6</v>
      </c>
      <c r="AL5" s="61">
        <v>10</v>
      </c>
    </row>
    <row r="6" spans="1:39" s="4" customFormat="1" ht="12.75" x14ac:dyDescent="0.2">
      <c r="A6" s="28" t="s">
        <v>1</v>
      </c>
      <c r="B6" s="33">
        <v>0</v>
      </c>
      <c r="C6" s="34">
        <v>0</v>
      </c>
      <c r="D6" s="35">
        <v>483</v>
      </c>
      <c r="E6" s="34">
        <v>3</v>
      </c>
      <c r="F6" s="36"/>
      <c r="G6" s="34"/>
      <c r="H6" s="71"/>
      <c r="I6" s="35">
        <v>529</v>
      </c>
      <c r="J6" s="34">
        <v>3</v>
      </c>
      <c r="K6" s="35">
        <v>202</v>
      </c>
      <c r="L6" s="34">
        <v>3</v>
      </c>
      <c r="M6" s="74"/>
      <c r="N6" s="36"/>
      <c r="O6" s="34"/>
      <c r="P6" s="35">
        <v>264</v>
      </c>
      <c r="Q6" s="34">
        <v>3</v>
      </c>
      <c r="R6" s="33">
        <v>0</v>
      </c>
      <c r="S6" s="34">
        <v>0</v>
      </c>
      <c r="T6" s="33">
        <v>0</v>
      </c>
      <c r="U6" s="34">
        <v>0</v>
      </c>
      <c r="V6" s="36"/>
      <c r="W6" s="34"/>
      <c r="X6" s="74"/>
      <c r="Y6" s="33">
        <v>0</v>
      </c>
      <c r="Z6" s="34">
        <v>0</v>
      </c>
      <c r="AA6" s="35">
        <v>456</v>
      </c>
      <c r="AB6" s="34">
        <v>3</v>
      </c>
      <c r="AC6" s="74"/>
      <c r="AD6" s="36"/>
      <c r="AE6" s="34"/>
      <c r="AF6" s="33">
        <v>0</v>
      </c>
      <c r="AG6" s="34">
        <v>0</v>
      </c>
      <c r="AI6" s="40">
        <f t="shared" ref="AI6:AI10" si="0">SUM(C6,E6,G6,J6,L6,O6,Q6,S6,U6,W6,Z6,AB6,AE6,AG6)</f>
        <v>15</v>
      </c>
      <c r="AJ6" s="66">
        <f t="shared" ref="AJ6:AJ10" si="1">SUM(B6,D6,F6,I6,K6,N6,P6,R6,T6,V6,Y6,AA6,AD6,AF6)</f>
        <v>1934</v>
      </c>
      <c r="AK6" s="58">
        <v>1</v>
      </c>
      <c r="AL6" s="62">
        <v>10</v>
      </c>
      <c r="AM6" s="76" t="s">
        <v>84</v>
      </c>
    </row>
    <row r="7" spans="1:39" s="4" customFormat="1" ht="12.75" x14ac:dyDescent="0.2">
      <c r="A7" s="28" t="s">
        <v>2</v>
      </c>
      <c r="B7" s="35">
        <v>240</v>
      </c>
      <c r="C7" s="34">
        <v>3</v>
      </c>
      <c r="D7" s="33">
        <v>0</v>
      </c>
      <c r="E7" s="34">
        <v>0</v>
      </c>
      <c r="F7" s="36"/>
      <c r="G7" s="34"/>
      <c r="H7" s="71"/>
      <c r="I7" s="33">
        <v>0</v>
      </c>
      <c r="J7" s="34">
        <v>0</v>
      </c>
      <c r="K7" s="33">
        <v>0</v>
      </c>
      <c r="L7" s="34">
        <v>0</v>
      </c>
      <c r="M7" s="74"/>
      <c r="N7" s="36"/>
      <c r="O7" s="34"/>
      <c r="P7" s="33">
        <v>0</v>
      </c>
      <c r="Q7" s="34">
        <v>0</v>
      </c>
      <c r="R7" s="35">
        <v>301</v>
      </c>
      <c r="S7" s="34">
        <v>3</v>
      </c>
      <c r="T7" s="33">
        <v>0</v>
      </c>
      <c r="U7" s="34">
        <v>0</v>
      </c>
      <c r="V7" s="36"/>
      <c r="W7" s="34"/>
      <c r="X7" s="74"/>
      <c r="Y7" s="33">
        <v>0</v>
      </c>
      <c r="Z7" s="34">
        <v>0</v>
      </c>
      <c r="AA7" s="35">
        <v>397</v>
      </c>
      <c r="AB7" s="34">
        <v>3</v>
      </c>
      <c r="AC7" s="74"/>
      <c r="AD7" s="36"/>
      <c r="AE7" s="34"/>
      <c r="AF7" s="33">
        <v>0</v>
      </c>
      <c r="AG7" s="34">
        <v>0</v>
      </c>
      <c r="AI7" s="40">
        <f t="shared" si="0"/>
        <v>9</v>
      </c>
      <c r="AJ7" s="66">
        <f t="shared" si="1"/>
        <v>938</v>
      </c>
      <c r="AK7" s="58">
        <v>4</v>
      </c>
      <c r="AL7" s="62">
        <v>10</v>
      </c>
    </row>
    <row r="8" spans="1:39" s="4" customFormat="1" ht="12.75" x14ac:dyDescent="0.2">
      <c r="A8" s="28" t="s">
        <v>3</v>
      </c>
      <c r="B8" s="36"/>
      <c r="C8" s="34"/>
      <c r="D8" s="35">
        <v>264</v>
      </c>
      <c r="E8" s="34">
        <v>3</v>
      </c>
      <c r="F8" s="33">
        <v>0</v>
      </c>
      <c r="G8" s="34">
        <v>0</v>
      </c>
      <c r="H8" s="71"/>
      <c r="I8" s="36"/>
      <c r="J8" s="34"/>
      <c r="K8" s="33">
        <v>0</v>
      </c>
      <c r="L8" s="34">
        <v>0</v>
      </c>
      <c r="M8" s="74"/>
      <c r="N8" s="35">
        <v>380</v>
      </c>
      <c r="O8" s="34">
        <v>3</v>
      </c>
      <c r="P8" s="35">
        <v>362</v>
      </c>
      <c r="Q8" s="34">
        <v>3</v>
      </c>
      <c r="R8" s="36"/>
      <c r="S8" s="34"/>
      <c r="T8" s="35">
        <v>270</v>
      </c>
      <c r="U8" s="34">
        <v>3</v>
      </c>
      <c r="V8" s="33">
        <v>0</v>
      </c>
      <c r="W8" s="34">
        <v>0</v>
      </c>
      <c r="X8" s="74"/>
      <c r="Y8" s="36"/>
      <c r="Z8" s="34"/>
      <c r="AA8" s="33">
        <v>0</v>
      </c>
      <c r="AB8" s="34">
        <v>0</v>
      </c>
      <c r="AC8" s="74"/>
      <c r="AD8" s="35">
        <v>300</v>
      </c>
      <c r="AE8" s="34">
        <v>3</v>
      </c>
      <c r="AF8" s="33">
        <v>0</v>
      </c>
      <c r="AG8" s="34">
        <v>0</v>
      </c>
      <c r="AI8" s="40">
        <f t="shared" si="0"/>
        <v>15</v>
      </c>
      <c r="AJ8" s="66">
        <f t="shared" si="1"/>
        <v>1576</v>
      </c>
      <c r="AK8" s="58">
        <v>2</v>
      </c>
      <c r="AL8" s="62">
        <v>10</v>
      </c>
    </row>
    <row r="9" spans="1:39" s="4" customFormat="1" ht="12.75" x14ac:dyDescent="0.2">
      <c r="A9" s="28" t="s">
        <v>4</v>
      </c>
      <c r="B9" s="33">
        <v>0</v>
      </c>
      <c r="C9" s="34">
        <v>0</v>
      </c>
      <c r="D9" s="36"/>
      <c r="E9" s="34"/>
      <c r="F9" s="33">
        <v>0</v>
      </c>
      <c r="G9" s="34">
        <v>0</v>
      </c>
      <c r="H9" s="71"/>
      <c r="I9" s="33">
        <v>0</v>
      </c>
      <c r="J9" s="34">
        <v>0</v>
      </c>
      <c r="K9" s="36"/>
      <c r="L9" s="34"/>
      <c r="M9" s="74"/>
      <c r="N9" s="35">
        <v>301</v>
      </c>
      <c r="O9" s="34">
        <v>3</v>
      </c>
      <c r="P9" s="35">
        <v>294</v>
      </c>
      <c r="Q9" s="34">
        <v>3</v>
      </c>
      <c r="R9" s="33">
        <v>0</v>
      </c>
      <c r="S9" s="34">
        <v>0</v>
      </c>
      <c r="T9" s="36"/>
      <c r="U9" s="34"/>
      <c r="V9" s="35">
        <v>264</v>
      </c>
      <c r="W9" s="34">
        <v>3</v>
      </c>
      <c r="X9" s="74"/>
      <c r="Y9" s="35">
        <v>301</v>
      </c>
      <c r="Z9" s="34">
        <v>3</v>
      </c>
      <c r="AA9" s="36"/>
      <c r="AB9" s="34"/>
      <c r="AC9" s="74"/>
      <c r="AD9" s="35">
        <v>226</v>
      </c>
      <c r="AE9" s="34">
        <v>3</v>
      </c>
      <c r="AF9" s="33">
        <v>0</v>
      </c>
      <c r="AG9" s="34">
        <v>0</v>
      </c>
      <c r="AI9" s="40">
        <f t="shared" si="0"/>
        <v>15</v>
      </c>
      <c r="AJ9" s="66">
        <f t="shared" si="1"/>
        <v>1386</v>
      </c>
      <c r="AK9" s="58">
        <v>3</v>
      </c>
      <c r="AL9" s="63">
        <v>10</v>
      </c>
    </row>
    <row r="10" spans="1:39" s="4" customFormat="1" ht="13.5" thickBot="1" x14ac:dyDescent="0.25">
      <c r="A10" s="29" t="s">
        <v>49</v>
      </c>
      <c r="B10" s="37">
        <v>450</v>
      </c>
      <c r="C10" s="38">
        <v>3</v>
      </c>
      <c r="D10" s="39"/>
      <c r="E10" s="38"/>
      <c r="F10" s="54">
        <v>0</v>
      </c>
      <c r="G10" s="38">
        <v>0</v>
      </c>
      <c r="H10" s="72"/>
      <c r="I10" s="54">
        <v>0</v>
      </c>
      <c r="J10" s="38">
        <v>0</v>
      </c>
      <c r="K10" s="39"/>
      <c r="L10" s="38"/>
      <c r="M10" s="75"/>
      <c r="N10" s="54">
        <v>0</v>
      </c>
      <c r="O10" s="38">
        <v>0</v>
      </c>
      <c r="P10" s="54">
        <v>0</v>
      </c>
      <c r="Q10" s="38">
        <v>0</v>
      </c>
      <c r="R10" s="54">
        <v>0</v>
      </c>
      <c r="S10" s="38">
        <v>0</v>
      </c>
      <c r="T10" s="39"/>
      <c r="U10" s="38"/>
      <c r="V10" s="54">
        <v>0</v>
      </c>
      <c r="W10" s="38">
        <v>0</v>
      </c>
      <c r="X10" s="75"/>
      <c r="Y10" s="37">
        <v>284</v>
      </c>
      <c r="Z10" s="38">
        <v>3</v>
      </c>
      <c r="AA10" s="39"/>
      <c r="AB10" s="38"/>
      <c r="AC10" s="75"/>
      <c r="AD10" s="54">
        <v>0</v>
      </c>
      <c r="AE10" s="38">
        <v>0</v>
      </c>
      <c r="AF10" s="54">
        <v>0</v>
      </c>
      <c r="AG10" s="38">
        <v>0</v>
      </c>
      <c r="AI10" s="42">
        <f t="shared" si="0"/>
        <v>6</v>
      </c>
      <c r="AJ10" s="67">
        <f t="shared" si="1"/>
        <v>734</v>
      </c>
      <c r="AK10" s="59">
        <v>5</v>
      </c>
      <c r="AL10" s="64">
        <v>10</v>
      </c>
    </row>
    <row r="11" spans="1:39" s="4" customFormat="1" ht="12.75" x14ac:dyDescent="0.2">
      <c r="AI11" s="6"/>
      <c r="AJ11" s="68"/>
      <c r="AK11" s="6"/>
    </row>
    <row r="12" spans="1:39" s="4" customFormat="1" ht="12.75" x14ac:dyDescent="0.2">
      <c r="AI12" s="6" t="s">
        <v>44</v>
      </c>
      <c r="AJ12" s="8">
        <v>6600</v>
      </c>
      <c r="AK12" s="6"/>
    </row>
    <row r="13" spans="1:39" s="4" customFormat="1" ht="12.75" x14ac:dyDescent="0.2">
      <c r="A13" s="18" t="s">
        <v>28</v>
      </c>
      <c r="AI13" s="6" t="s">
        <v>27</v>
      </c>
      <c r="AJ13" s="8">
        <f>SUM(AJ5:AJ10)</f>
        <v>7068</v>
      </c>
      <c r="AK13" s="6"/>
    </row>
    <row r="14" spans="1:39" s="4" customFormat="1" ht="12.75" x14ac:dyDescent="0.2">
      <c r="A14" s="4" t="s">
        <v>50</v>
      </c>
      <c r="AI14" s="6" t="s">
        <v>26</v>
      </c>
      <c r="AJ14" s="47">
        <f>AJ13/AJ12*100</f>
        <v>107.09090909090908</v>
      </c>
      <c r="AK14" s="6"/>
    </row>
    <row r="15" spans="1:39" s="4" customFormat="1" ht="12.75" x14ac:dyDescent="0.2">
      <c r="A15" s="4" t="s">
        <v>52</v>
      </c>
      <c r="AI15" s="6"/>
      <c r="AJ15" s="6"/>
      <c r="AK15" s="6"/>
    </row>
    <row r="16" spans="1:39" s="4" customFormat="1" ht="12.75" x14ac:dyDescent="0.2">
      <c r="A16" s="4" t="s">
        <v>51</v>
      </c>
      <c r="AI16" s="6" t="s">
        <v>81</v>
      </c>
      <c r="AJ16" s="50"/>
      <c r="AK16" s="6"/>
    </row>
    <row r="17" spans="1:37" s="4" customFormat="1" ht="12.75" x14ac:dyDescent="0.2">
      <c r="AI17" s="6" t="s">
        <v>82</v>
      </c>
      <c r="AJ17" s="50">
        <f>SUM('4 ud af 6'!W5:W10)*0.35</f>
        <v>257.25</v>
      </c>
      <c r="AK17" s="6"/>
    </row>
    <row r="18" spans="1:37" s="4" customFormat="1" ht="12.75" x14ac:dyDescent="0.2">
      <c r="A18" s="18" t="s">
        <v>29</v>
      </c>
      <c r="AI18" s="6"/>
      <c r="AJ18" s="6"/>
      <c r="AK18" s="6"/>
    </row>
    <row r="19" spans="1:37" s="4" customFormat="1" ht="12.75" x14ac:dyDescent="0.2">
      <c r="A19" s="4" t="s">
        <v>53</v>
      </c>
      <c r="AI19" s="6"/>
      <c r="AJ19" s="6"/>
      <c r="AK19" s="6"/>
    </row>
    <row r="20" spans="1:37" s="4" customFormat="1" ht="12.75" x14ac:dyDescent="0.2">
      <c r="A20" s="4" t="s">
        <v>54</v>
      </c>
      <c r="AI20" s="6"/>
      <c r="AJ20" s="6"/>
      <c r="AK20" s="6"/>
    </row>
    <row r="21" spans="1:37" s="4" customFormat="1" ht="12.75" x14ac:dyDescent="0.2">
      <c r="A21" s="4" t="s">
        <v>55</v>
      </c>
      <c r="AI21" s="6"/>
      <c r="AJ21" s="6"/>
      <c r="AK21" s="6"/>
    </row>
    <row r="22" spans="1:37" s="4" customFormat="1" ht="12.75" x14ac:dyDescent="0.2">
      <c r="A22" s="4" t="s">
        <v>56</v>
      </c>
      <c r="AI22" s="6"/>
      <c r="AJ22" s="6"/>
      <c r="AK22" s="6"/>
    </row>
    <row r="23" spans="1:37" s="4" customFormat="1" ht="12.75" x14ac:dyDescent="0.2">
      <c r="A23" s="4" t="s">
        <v>57</v>
      </c>
      <c r="AI23" s="6"/>
      <c r="AJ23" s="6"/>
      <c r="AK23" s="6"/>
    </row>
    <row r="24" spans="1:37" s="4" customFormat="1" ht="12.75" x14ac:dyDescent="0.2">
      <c r="A24" s="4" t="s">
        <v>58</v>
      </c>
      <c r="AI24" s="6"/>
      <c r="AJ24" s="6"/>
      <c r="AK24" s="6"/>
    </row>
    <row r="25" spans="1:37" s="4" customFormat="1" ht="12.75" x14ac:dyDescent="0.2">
      <c r="A25" s="4" t="s">
        <v>59</v>
      </c>
      <c r="AI25" s="6"/>
      <c r="AJ25" s="6"/>
      <c r="AK25" s="6"/>
    </row>
    <row r="26" spans="1:37" s="4" customFormat="1" ht="12.75" x14ac:dyDescent="0.2">
      <c r="A26" s="4" t="s">
        <v>60</v>
      </c>
      <c r="AI26" s="6"/>
      <c r="AJ26" s="6"/>
      <c r="AK26" s="6"/>
    </row>
    <row r="27" spans="1:37" s="4" customFormat="1" ht="12.75" x14ac:dyDescent="0.2">
      <c r="A27" s="4" t="s">
        <v>61</v>
      </c>
      <c r="AI27" s="6"/>
      <c r="AJ27" s="6"/>
      <c r="AK27" s="6"/>
    </row>
    <row r="28" spans="1:37" s="4" customFormat="1" ht="12.75" x14ac:dyDescent="0.2">
      <c r="AI28" s="6"/>
      <c r="AJ28" s="6"/>
      <c r="AK28" s="6"/>
    </row>
    <row r="29" spans="1:37" s="4" customFormat="1" ht="12.75" x14ac:dyDescent="0.2">
      <c r="A29" s="18" t="s">
        <v>30</v>
      </c>
      <c r="AI29" s="6"/>
      <c r="AJ29" s="6"/>
      <c r="AK29" s="6"/>
    </row>
    <row r="30" spans="1:37" s="4" customFormat="1" ht="12.75" x14ac:dyDescent="0.2">
      <c r="A30" s="4" t="s">
        <v>62</v>
      </c>
      <c r="AI30" s="6"/>
      <c r="AJ30" s="6"/>
      <c r="AK30" s="6"/>
    </row>
    <row r="31" spans="1:37" s="4" customFormat="1" ht="12.75" x14ac:dyDescent="0.2">
      <c r="A31" s="4" t="s">
        <v>63</v>
      </c>
      <c r="AI31" s="6"/>
      <c r="AJ31" s="6"/>
      <c r="AK31" s="6"/>
    </row>
    <row r="32" spans="1:37" s="4" customFormat="1" ht="12.75" x14ac:dyDescent="0.2">
      <c r="A32" s="4" t="s">
        <v>31</v>
      </c>
      <c r="AI32" s="6"/>
      <c r="AJ32" s="6"/>
      <c r="AK32" s="6"/>
    </row>
    <row r="33" spans="1:37" s="4" customFormat="1" ht="12.75" x14ac:dyDescent="0.2">
      <c r="A33" s="4" t="s">
        <v>32</v>
      </c>
      <c r="AI33" s="6"/>
      <c r="AJ33" s="6"/>
      <c r="AK33" s="6"/>
    </row>
    <row r="34" spans="1:37" s="4" customFormat="1" ht="12.75" x14ac:dyDescent="0.2">
      <c r="A34" s="4" t="s">
        <v>78</v>
      </c>
      <c r="AI34" s="6"/>
      <c r="AJ34" s="6"/>
      <c r="AK34" s="6"/>
    </row>
    <row r="35" spans="1:37" s="4" customFormat="1" ht="12.75" x14ac:dyDescent="0.2">
      <c r="A35" s="4" t="s">
        <v>33</v>
      </c>
      <c r="AI35" s="6"/>
      <c r="AJ35" s="6"/>
      <c r="AK35" s="6"/>
    </row>
    <row r="36" spans="1:37" s="4" customFormat="1" ht="12.75" x14ac:dyDescent="0.2">
      <c r="A36" s="4" t="s">
        <v>34</v>
      </c>
      <c r="AI36" s="6"/>
      <c r="AJ36" s="6"/>
      <c r="AK36" s="6"/>
    </row>
    <row r="37" spans="1:37" s="4" customFormat="1" ht="12.75" x14ac:dyDescent="0.2">
      <c r="AI37" s="6"/>
      <c r="AJ37" s="6"/>
      <c r="AK37" s="6"/>
    </row>
    <row r="38" spans="1:37" s="4" customFormat="1" ht="12.75" x14ac:dyDescent="0.2">
      <c r="A38" s="18" t="s">
        <v>64</v>
      </c>
      <c r="AI38" s="6"/>
      <c r="AJ38" s="6"/>
      <c r="AK38" s="6"/>
    </row>
    <row r="39" spans="1:37" s="4" customFormat="1" ht="12.75" x14ac:dyDescent="0.2">
      <c r="A39" s="4" t="s">
        <v>76</v>
      </c>
      <c r="AI39" s="6"/>
      <c r="AJ39" s="6"/>
      <c r="AK39" s="6"/>
    </row>
    <row r="40" spans="1:37" s="4" customFormat="1" ht="12.75" x14ac:dyDescent="0.2">
      <c r="AI40" s="6"/>
      <c r="AJ40" s="6"/>
      <c r="AK40" s="6"/>
    </row>
    <row r="41" spans="1:37" s="3" customFormat="1" ht="14.25" x14ac:dyDescent="0.2">
      <c r="A41" s="3" t="s">
        <v>35</v>
      </c>
      <c r="AI41" s="10"/>
      <c r="AJ41" s="10"/>
      <c r="AK41" s="10"/>
    </row>
    <row r="42" spans="1:37" x14ac:dyDescent="0.25">
      <c r="A42" s="3" t="s">
        <v>45</v>
      </c>
    </row>
  </sheetData>
  <mergeCells count="4">
    <mergeCell ref="H5:H10"/>
    <mergeCell ref="M5:M10"/>
    <mergeCell ref="X5:X10"/>
    <mergeCell ref="AC5:AC1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2" sqref="C32"/>
    </sheetView>
  </sheetViews>
  <sheetFormatPr defaultRowHeight="14.25" x14ac:dyDescent="0.2"/>
  <cols>
    <col min="1" max="19" width="9.140625" style="3"/>
    <col min="20" max="20" width="5.5703125" style="3" customWidth="1"/>
    <col min="21" max="21" width="19.140625" style="3" customWidth="1"/>
    <col min="22" max="22" width="12.42578125" style="3" bestFit="1" customWidth="1"/>
    <col min="23" max="23" width="12.42578125" style="3" customWidth="1"/>
    <col min="24" max="16384" width="9.140625" style="3"/>
  </cols>
  <sheetData>
    <row r="1" spans="1:24" ht="15" x14ac:dyDescent="0.25">
      <c r="A1" s="2" t="s">
        <v>65</v>
      </c>
    </row>
    <row r="2" spans="1:24" s="4" customFormat="1" ht="12.75" x14ac:dyDescent="0.2">
      <c r="A2" s="5" t="s">
        <v>66</v>
      </c>
    </row>
    <row r="3" spans="1:24" s="4" customFormat="1" ht="13.5" thickBot="1" x14ac:dyDescent="0.25">
      <c r="B3" s="9" t="s">
        <v>48</v>
      </c>
    </row>
    <row r="4" spans="1:24" s="4" customFormat="1" ht="13.5" thickBot="1" x14ac:dyDescent="0.25">
      <c r="A4" s="19"/>
      <c r="B4" s="12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4" t="s">
        <v>22</v>
      </c>
      <c r="U4" s="12" t="s">
        <v>23</v>
      </c>
      <c r="V4" s="13" t="s">
        <v>25</v>
      </c>
      <c r="W4" s="14" t="s">
        <v>80</v>
      </c>
    </row>
    <row r="5" spans="1:24" s="4" customFormat="1" ht="12.75" x14ac:dyDescent="0.2">
      <c r="A5" s="15" t="s">
        <v>0</v>
      </c>
      <c r="B5" s="26">
        <v>-1</v>
      </c>
      <c r="C5" s="24">
        <v>-1</v>
      </c>
      <c r="D5" s="25">
        <v>-1</v>
      </c>
      <c r="E5" s="24">
        <v>-1</v>
      </c>
      <c r="F5" s="24">
        <v>-1</v>
      </c>
      <c r="G5" s="24">
        <v>2</v>
      </c>
      <c r="H5" s="24">
        <v>2</v>
      </c>
      <c r="I5" s="24">
        <v>-1</v>
      </c>
      <c r="J5" s="25">
        <v>2</v>
      </c>
      <c r="K5" s="24">
        <v>2</v>
      </c>
      <c r="L5" s="24">
        <v>2</v>
      </c>
      <c r="M5" s="24">
        <v>2</v>
      </c>
      <c r="N5" s="24">
        <v>-1</v>
      </c>
      <c r="O5" s="24">
        <v>-1</v>
      </c>
      <c r="P5" s="25">
        <v>-1</v>
      </c>
      <c r="Q5" s="24">
        <v>-1</v>
      </c>
      <c r="R5" s="24">
        <v>-1</v>
      </c>
      <c r="S5" s="24">
        <v>-1</v>
      </c>
      <c r="U5" s="51">
        <f>SUM(B5:S5)</f>
        <v>0</v>
      </c>
      <c r="V5" s="24">
        <v>6</v>
      </c>
      <c r="W5" s="46">
        <v>210</v>
      </c>
    </row>
    <row r="6" spans="1:24" s="4" customFormat="1" ht="12.75" x14ac:dyDescent="0.2">
      <c r="A6" s="16" t="s">
        <v>1</v>
      </c>
      <c r="B6" s="22">
        <v>-1</v>
      </c>
      <c r="C6" s="20">
        <v>-1</v>
      </c>
      <c r="D6" s="11">
        <v>-1</v>
      </c>
      <c r="E6" s="11">
        <v>2</v>
      </c>
      <c r="F6" s="11">
        <v>2</v>
      </c>
      <c r="G6" s="11">
        <v>2</v>
      </c>
      <c r="H6" s="11">
        <v>2</v>
      </c>
      <c r="I6" s="20">
        <v>-1</v>
      </c>
      <c r="J6" s="11">
        <v>2</v>
      </c>
      <c r="K6" s="11">
        <v>-1</v>
      </c>
      <c r="L6" s="11">
        <v>2</v>
      </c>
      <c r="M6" s="11">
        <v>2</v>
      </c>
      <c r="N6" s="11">
        <v>2</v>
      </c>
      <c r="O6" s="20">
        <v>2</v>
      </c>
      <c r="P6" s="11">
        <v>2</v>
      </c>
      <c r="Q6" s="11">
        <v>2</v>
      </c>
      <c r="R6" s="11">
        <v>-1</v>
      </c>
      <c r="S6" s="11">
        <v>-1</v>
      </c>
      <c r="U6" s="48">
        <f>SUM(B6:S6)</f>
        <v>15</v>
      </c>
      <c r="V6" s="11">
        <v>2</v>
      </c>
      <c r="W6" s="41">
        <v>105</v>
      </c>
    </row>
    <row r="7" spans="1:24" s="4" customFormat="1" ht="12.75" x14ac:dyDescent="0.2">
      <c r="A7" s="16" t="s">
        <v>2</v>
      </c>
      <c r="B7" s="21">
        <v>2</v>
      </c>
      <c r="C7" s="11">
        <v>2</v>
      </c>
      <c r="D7" s="11">
        <v>2</v>
      </c>
      <c r="E7" s="11">
        <v>2</v>
      </c>
      <c r="F7" s="11">
        <v>-1</v>
      </c>
      <c r="G7" s="11">
        <v>2</v>
      </c>
      <c r="H7" s="20">
        <v>-1</v>
      </c>
      <c r="I7" s="11">
        <v>-1</v>
      </c>
      <c r="J7" s="11">
        <v>2</v>
      </c>
      <c r="K7" s="11">
        <v>2</v>
      </c>
      <c r="L7" s="11">
        <v>2</v>
      </c>
      <c r="M7" s="11">
        <v>-1</v>
      </c>
      <c r="N7" s="20">
        <v>-1</v>
      </c>
      <c r="O7" s="11">
        <v>-1</v>
      </c>
      <c r="P7" s="11">
        <v>-1</v>
      </c>
      <c r="Q7" s="11">
        <v>-1</v>
      </c>
      <c r="R7" s="11">
        <v>-1</v>
      </c>
      <c r="S7" s="11">
        <v>2</v>
      </c>
      <c r="U7" s="48">
        <f t="shared" ref="U7:U11" si="0">SUM(B7:S7)</f>
        <v>9</v>
      </c>
      <c r="V7" s="11">
        <v>5</v>
      </c>
      <c r="W7" s="41">
        <v>135</v>
      </c>
    </row>
    <row r="8" spans="1:24" s="4" customFormat="1" ht="12.75" x14ac:dyDescent="0.2">
      <c r="A8" s="16" t="s">
        <v>3</v>
      </c>
      <c r="B8" s="22">
        <v>2</v>
      </c>
      <c r="C8" s="11">
        <v>2</v>
      </c>
      <c r="D8" s="11">
        <v>2</v>
      </c>
      <c r="E8" s="11">
        <v>2</v>
      </c>
      <c r="F8" s="11">
        <v>2</v>
      </c>
      <c r="G8" s="20">
        <v>-1</v>
      </c>
      <c r="H8" s="11">
        <v>2</v>
      </c>
      <c r="I8" s="11">
        <v>2</v>
      </c>
      <c r="J8" s="11">
        <v>-1</v>
      </c>
      <c r="K8" s="11">
        <v>-1</v>
      </c>
      <c r="L8" s="11">
        <v>2</v>
      </c>
      <c r="M8" s="20">
        <v>-1</v>
      </c>
      <c r="N8" s="11">
        <v>2</v>
      </c>
      <c r="O8" s="11">
        <v>2</v>
      </c>
      <c r="P8" s="11">
        <v>2</v>
      </c>
      <c r="Q8" s="11">
        <v>-1</v>
      </c>
      <c r="R8" s="11">
        <v>-1</v>
      </c>
      <c r="S8" s="20">
        <v>2</v>
      </c>
      <c r="U8" s="48">
        <f t="shared" si="0"/>
        <v>18</v>
      </c>
      <c r="V8" s="11">
        <v>3</v>
      </c>
      <c r="W8" s="41">
        <v>90</v>
      </c>
    </row>
    <row r="9" spans="1:24" s="4" customFormat="1" ht="12.75" x14ac:dyDescent="0.2">
      <c r="A9" s="16" t="s">
        <v>4</v>
      </c>
      <c r="B9" s="22">
        <v>2</v>
      </c>
      <c r="C9" s="11">
        <v>-1</v>
      </c>
      <c r="D9" s="11">
        <v>2</v>
      </c>
      <c r="E9" s="11">
        <v>2</v>
      </c>
      <c r="F9" s="20">
        <v>2</v>
      </c>
      <c r="G9" s="11">
        <v>2</v>
      </c>
      <c r="H9" s="11">
        <v>2</v>
      </c>
      <c r="I9" s="11">
        <v>2</v>
      </c>
      <c r="J9" s="11">
        <v>-1</v>
      </c>
      <c r="K9" s="11">
        <v>-1</v>
      </c>
      <c r="L9" s="20">
        <v>2</v>
      </c>
      <c r="M9" s="11">
        <v>2</v>
      </c>
      <c r="N9" s="11">
        <v>2</v>
      </c>
      <c r="O9" s="11">
        <v>2</v>
      </c>
      <c r="P9" s="11">
        <v>2</v>
      </c>
      <c r="Q9" s="11">
        <v>-1</v>
      </c>
      <c r="R9" s="20">
        <v>-1</v>
      </c>
      <c r="S9" s="11">
        <v>2</v>
      </c>
      <c r="U9" s="48">
        <f t="shared" si="0"/>
        <v>21</v>
      </c>
      <c r="V9" s="11">
        <v>1</v>
      </c>
      <c r="W9" s="41">
        <v>75</v>
      </c>
      <c r="X9" s="76" t="s">
        <v>84</v>
      </c>
    </row>
    <row r="10" spans="1:24" s="4" customFormat="1" ht="13.5" thickBot="1" x14ac:dyDescent="0.25">
      <c r="A10" s="23" t="s">
        <v>49</v>
      </c>
      <c r="B10" s="22">
        <v>2</v>
      </c>
      <c r="C10" s="11">
        <v>-1</v>
      </c>
      <c r="D10" s="11">
        <v>2</v>
      </c>
      <c r="E10" s="20">
        <v>2</v>
      </c>
      <c r="F10" s="11">
        <v>2</v>
      </c>
      <c r="G10" s="11">
        <v>-1</v>
      </c>
      <c r="H10" s="11">
        <v>-1</v>
      </c>
      <c r="I10" s="11">
        <v>-1</v>
      </c>
      <c r="J10" s="11">
        <v>-1</v>
      </c>
      <c r="K10" s="20">
        <v>2</v>
      </c>
      <c r="L10" s="11">
        <v>2</v>
      </c>
      <c r="M10" s="11">
        <v>2</v>
      </c>
      <c r="N10" s="11">
        <v>2</v>
      </c>
      <c r="O10" s="11">
        <v>-1</v>
      </c>
      <c r="P10" s="11">
        <v>2</v>
      </c>
      <c r="Q10" s="20">
        <v>-1</v>
      </c>
      <c r="R10" s="11">
        <v>-1</v>
      </c>
      <c r="S10" s="11">
        <v>2</v>
      </c>
      <c r="U10" s="49">
        <f t="shared" si="0"/>
        <v>12</v>
      </c>
      <c r="V10" s="43">
        <v>4</v>
      </c>
      <c r="W10" s="44">
        <v>120</v>
      </c>
    </row>
    <row r="11" spans="1:24" s="4" customFormat="1" ht="12.75" x14ac:dyDescent="0.2">
      <c r="A11" s="5" t="s">
        <v>67</v>
      </c>
      <c r="B11" s="69">
        <v>62</v>
      </c>
      <c r="C11" s="69">
        <v>0</v>
      </c>
      <c r="D11" s="69">
        <v>69</v>
      </c>
      <c r="E11" s="69">
        <v>333</v>
      </c>
      <c r="F11" s="69">
        <v>79</v>
      </c>
      <c r="G11" s="69">
        <v>60</v>
      </c>
      <c r="H11" s="69">
        <v>121</v>
      </c>
      <c r="I11" s="69">
        <v>0</v>
      </c>
      <c r="J11" s="69">
        <v>0</v>
      </c>
      <c r="K11" s="69">
        <v>0</v>
      </c>
      <c r="L11" s="69">
        <v>1422</v>
      </c>
      <c r="M11" s="69">
        <v>69</v>
      </c>
      <c r="N11" s="69">
        <v>74</v>
      </c>
      <c r="O11" s="69">
        <v>0</v>
      </c>
      <c r="P11" s="69">
        <v>78</v>
      </c>
      <c r="Q11" s="69">
        <v>0</v>
      </c>
      <c r="R11" s="69">
        <v>0</v>
      </c>
      <c r="S11" s="69">
        <v>85</v>
      </c>
    </row>
    <row r="12" spans="1:24" s="4" customFormat="1" ht="12.75" x14ac:dyDescent="0.2"/>
    <row r="13" spans="1:24" s="4" customFormat="1" ht="12.75" x14ac:dyDescent="0.2">
      <c r="A13" s="18" t="s">
        <v>36</v>
      </c>
      <c r="T13" s="6"/>
      <c r="U13" s="6" t="s">
        <v>44</v>
      </c>
      <c r="V13" s="8">
        <v>3060</v>
      </c>
      <c r="W13" s="7"/>
    </row>
    <row r="14" spans="1:24" s="4" customFormat="1" ht="12.75" x14ac:dyDescent="0.2">
      <c r="A14" s="4" t="s">
        <v>68</v>
      </c>
      <c r="T14" s="6"/>
      <c r="U14" s="6" t="s">
        <v>27</v>
      </c>
      <c r="V14" s="8">
        <f>SUM(B11:S11)</f>
        <v>2452</v>
      </c>
      <c r="W14" s="7"/>
    </row>
    <row r="15" spans="1:24" s="4" customFormat="1" ht="12.75" x14ac:dyDescent="0.2">
      <c r="A15" s="4" t="s">
        <v>69</v>
      </c>
      <c r="T15" s="6"/>
      <c r="U15" s="6" t="s">
        <v>26</v>
      </c>
      <c r="V15" s="52">
        <f>V14/V13*100</f>
        <v>80.130718954248366</v>
      </c>
      <c r="W15" s="8"/>
    </row>
    <row r="16" spans="1:24" s="4" customFormat="1" ht="12.75" x14ac:dyDescent="0.2">
      <c r="T16" s="6"/>
      <c r="U16" s="6"/>
    </row>
    <row r="17" spans="1:22" s="4" customFormat="1" ht="12.75" x14ac:dyDescent="0.2">
      <c r="A17" s="18" t="s">
        <v>29</v>
      </c>
      <c r="U17" s="6" t="s">
        <v>81</v>
      </c>
    </row>
    <row r="18" spans="1:22" s="4" customFormat="1" ht="12.75" x14ac:dyDescent="0.2">
      <c r="A18" s="4" t="s">
        <v>70</v>
      </c>
      <c r="U18" s="6" t="s">
        <v>79</v>
      </c>
      <c r="V18" s="50">
        <f>SUM(W5:W10)*0.2</f>
        <v>147</v>
      </c>
    </row>
    <row r="19" spans="1:22" s="4" customFormat="1" ht="12.75" x14ac:dyDescent="0.2">
      <c r="A19" s="4" t="s">
        <v>37</v>
      </c>
    </row>
    <row r="20" spans="1:22" s="4" customFormat="1" ht="12.75" x14ac:dyDescent="0.2">
      <c r="A20" s="4" t="s">
        <v>73</v>
      </c>
      <c r="U20" s="6"/>
    </row>
    <row r="21" spans="1:22" s="4" customFormat="1" ht="12.75" x14ac:dyDescent="0.2">
      <c r="A21" s="4" t="s">
        <v>74</v>
      </c>
    </row>
    <row r="22" spans="1:22" s="4" customFormat="1" ht="12.75" x14ac:dyDescent="0.2"/>
    <row r="23" spans="1:22" s="4" customFormat="1" ht="12.75" x14ac:dyDescent="0.2">
      <c r="A23" s="18" t="s">
        <v>38</v>
      </c>
    </row>
    <row r="24" spans="1:22" s="4" customFormat="1" ht="12.75" x14ac:dyDescent="0.2">
      <c r="A24" s="4" t="s">
        <v>39</v>
      </c>
    </row>
    <row r="25" spans="1:22" s="4" customFormat="1" ht="12.75" x14ac:dyDescent="0.2">
      <c r="A25" s="4" t="s">
        <v>71</v>
      </c>
    </row>
    <row r="26" spans="1:22" s="4" customFormat="1" ht="12.75" x14ac:dyDescent="0.2">
      <c r="A26" s="4" t="s">
        <v>40</v>
      </c>
    </row>
    <row r="27" spans="1:22" s="4" customFormat="1" ht="12.75" x14ac:dyDescent="0.2">
      <c r="A27" s="4" t="s">
        <v>41</v>
      </c>
    </row>
    <row r="28" spans="1:22" s="4" customFormat="1" ht="12.75" x14ac:dyDescent="0.2">
      <c r="A28" s="4" t="s">
        <v>72</v>
      </c>
    </row>
    <row r="29" spans="1:22" s="4" customFormat="1" ht="12.75" x14ac:dyDescent="0.2">
      <c r="A29" s="4" t="s">
        <v>42</v>
      </c>
    </row>
    <row r="30" spans="1:22" s="4" customFormat="1" ht="12.75" x14ac:dyDescent="0.2">
      <c r="A30" s="4" t="s">
        <v>43</v>
      </c>
    </row>
    <row r="31" spans="1:22" s="4" customFormat="1" ht="12.75" x14ac:dyDescent="0.2"/>
    <row r="32" spans="1:22" s="4" customFormat="1" ht="12.75" x14ac:dyDescent="0.2">
      <c r="A32" s="18" t="s">
        <v>64</v>
      </c>
    </row>
    <row r="33" spans="1:22" s="4" customFormat="1" ht="12.75" x14ac:dyDescent="0.2">
      <c r="A33" s="4" t="s">
        <v>75</v>
      </c>
    </row>
    <row r="34" spans="1:22" x14ac:dyDescent="0.2">
      <c r="U34" s="4"/>
      <c r="V34" s="4"/>
    </row>
    <row r="35" spans="1:22" x14ac:dyDescent="0.2">
      <c r="A35" s="3" t="s">
        <v>35</v>
      </c>
    </row>
    <row r="36" spans="1:22" x14ac:dyDescent="0.2">
      <c r="A36" s="3" t="s">
        <v>45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Odds Liga</vt:lpstr>
      <vt:lpstr>4 ud af 6</vt:lpstr>
      <vt:lpstr>Ark3</vt:lpstr>
    </vt:vector>
  </TitlesOfParts>
  <Company>Skov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2013-04-16T11:33:55Z</dcterms:created>
  <dcterms:modified xsi:type="dcterms:W3CDTF">2014-06-10T05:52:24Z</dcterms:modified>
</cp:coreProperties>
</file>