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ient\C$\Users\VS-dani068j\OneDrive - IT Center Fyn\"/>
    </mc:Choice>
  </mc:AlternateContent>
  <bookViews>
    <workbookView xWindow="38280" yWindow="-120" windowWidth="38640" windowHeight="21240"/>
  </bookViews>
  <sheets>
    <sheet name="OBU" sheetId="15" r:id="rId1"/>
  </sheets>
  <definedNames>
    <definedName name="Forespørgsel_fra_VUC" localSheetId="0" hidden="1">OBU!$A$13:$J$14</definedName>
    <definedName name="_xlnm.Print_Titles" localSheetId="0">OBU!$13:$13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5" l="1"/>
  <c r="E3" i="15"/>
  <c r="E2" i="15"/>
  <c r="F3" i="15" l="1"/>
  <c r="F2" i="15"/>
  <c r="F4" i="15"/>
  <c r="E5" i="15"/>
  <c r="F5" i="15" l="1"/>
</calcChain>
</file>

<file path=xl/connections.xml><?xml version="1.0" encoding="utf-8"?>
<connections xmlns="http://schemas.openxmlformats.org/spreadsheetml/2006/main">
  <connection id="1" name="Forespørgsel fra VUC1111242" type="1" refreshedVersion="6" background="1" saveData="1">
    <dbPr connection="DSN=VUC" command="SELECT DISTINCT &quot;_Kursist&quot;.kursistNummer AS 'K.nr.', &quot;_Kursist&quot;.fornavnEfternavn AS 'Navn', &quot;_Laerer&quot;.initialer AS 'Tester', OBUTest.afholdt AS 'Dato', OBUTest.erDerGrundlagForAtModtageOBUUndervisning AS 'OBU', OBUTest.ordblindetestscore AS 'OBU Score', OBUTest.omraade AS 'Område', OBUTest.type AS 'Test type'_x000d__x000a_FROM DBA.&quot;_Kursist&quot; &quot;_Kursist&quot;, DBA.&quot;_Laerer&quot; &quot;_Laerer&quot;, DBA.OBUTest OBUTest_x000d__x000a_WHERE &quot;_Kursist&quot;.personnummer = OBUTest.kursist_personnummer AND &quot;_Laerer&quot;.personnummer = OBUTest.afholdtAf_personnummer AND ((OBUTest.afholdt Between ? And ?))"/>
    <parameters count="2">
      <parameter name="start" sqlType="12" parameterType="cell" refreshOnChange="1" cell="OBU!$B$2"/>
      <parameter name="slut" sqlType="12" parameterType="cell" refreshOnChange="1" cell="OBU!$B$3"/>
    </parameters>
  </connection>
</connections>
</file>

<file path=xl/sharedStrings.xml><?xml version="1.0" encoding="utf-8"?>
<sst xmlns="http://schemas.openxmlformats.org/spreadsheetml/2006/main" count="26" uniqueCount="26">
  <si>
    <t>Startdato</t>
  </si>
  <si>
    <t>Slutdato</t>
  </si>
  <si>
    <t>Navn</t>
  </si>
  <si>
    <t>Tester</t>
  </si>
  <si>
    <t>K.nr.</t>
  </si>
  <si>
    <t>Dato</t>
  </si>
  <si>
    <t>OBU</t>
  </si>
  <si>
    <t>OBU Score</t>
  </si>
  <si>
    <t>OBU test i perioden</t>
  </si>
  <si>
    <t>Rød &lt;81</t>
  </si>
  <si>
    <t>Gul 81-88</t>
  </si>
  <si>
    <t>Grøn &gt;88</t>
  </si>
  <si>
    <t>2021-07-31</t>
  </si>
  <si>
    <t>Område</t>
  </si>
  <si>
    <t>Fra LUDUS</t>
  </si>
  <si>
    <t>Beregnet</t>
  </si>
  <si>
    <t>Område beregnet</t>
  </si>
  <si>
    <t xml:space="preserve">Oversigten viser hvad der er registreret i LUDUS. </t>
  </si>
  <si>
    <t xml:space="preserve">Kolonne I beregner om der er forskel på det beregnet og registreret i LUDUS. </t>
  </si>
  <si>
    <t>i alt</t>
  </si>
  <si>
    <t>Antal LUDUS</t>
  </si>
  <si>
    <t>Antal Beregnet</t>
  </si>
  <si>
    <t>Ens område</t>
  </si>
  <si>
    <t>2029-01-01</t>
  </si>
  <si>
    <t xml:space="preserve">Kolonne H beregner området ud fra højste grænseværdier </t>
  </si>
  <si>
    <t>Test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</si>
</sst>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0" borderId="1" xfId="0" applyBorder="1" applyAlignment="1"/>
  </cellXfs>
  <cellStyles count="1">
    <cellStyle name="Normal" xfId="0" builtinId="0"/>
  </cellStyles>
  <dxfs count="24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Forespørgsel fra VUC" adjustColumnWidth="0" connectionId="1" autoFormatId="16" applyNumberFormats="0" applyBorderFormats="0" applyFontFormats="0" applyPatternFormats="0" applyAlignmentFormats="0" applyWidthHeightFormats="0">
  <queryTableRefresh nextId="132">
    <queryTableFields count="10">
      <queryTableField id="100" name="K.nr." tableColumnId="7"/>
      <queryTableField id="101" name="Navn" tableColumnId="8"/>
      <queryTableField id="112" name="Tester" tableColumnId="30"/>
      <queryTableField id="121" name="Dato" tableColumnId="4"/>
      <queryTableField id="122" name="OBU" tableColumnId="5"/>
      <queryTableField id="123" name="OBU Score" tableColumnId="6"/>
      <queryTableField id="128" name="Område" tableColumnId="2"/>
      <queryTableField id="124" dataBound="0" tableColumnId="1"/>
      <queryTableField id="129" dataBound="0" tableColumnId="3"/>
      <queryTableField id="130" name="Test type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OBU" displayName="OBU" ref="A13:J15" tableType="queryTable" insertRow="1" totalsRowCount="1" headerRowDxfId="23" dataDxfId="22" totalsRowDxfId="21">
  <autoFilter ref="A13:J14"/>
  <sortState ref="A14:J14">
    <sortCondition descending="1" ref="F7:F516"/>
  </sortState>
  <tableColumns count="10">
    <tableColumn id="7" uniqueName="7" name="K.nr." queryTableFieldId="100" dataDxfId="9" totalsRowDxfId="19"/>
    <tableColumn id="8" uniqueName="8" name="Navn" queryTableFieldId="101" dataDxfId="8" totalsRowDxfId="18"/>
    <tableColumn id="30" uniqueName="30" name="Tester" queryTableFieldId="112" dataDxfId="7" totalsRowDxfId="17"/>
    <tableColumn id="4" uniqueName="4" name="Dato" queryTableFieldId="121" dataDxfId="6" totalsRowDxfId="16"/>
    <tableColumn id="5" uniqueName="5" name="OBU" queryTableFieldId="122" dataDxfId="5" totalsRowDxfId="15"/>
    <tableColumn id="6" uniqueName="6" name="OBU Score" queryTableFieldId="123" dataDxfId="4" totalsRowDxfId="14"/>
    <tableColumn id="2" uniqueName="2" name="Område" queryTableFieldId="128" dataDxfId="3" totalsRowDxfId="13"/>
    <tableColumn id="1" uniqueName="1" name="Område beregnet" queryTableFieldId="124" dataDxfId="2" totalsRowDxfId="12">
      <calculatedColumnFormula>IF(OBU[[#This Row],[OBU Score]]="","",
IF(OBU[[#This Row],[OBU Score]]&lt;82,"Rød",
IF(OBU[[#This Row],[OBU Score]]&gt;88,"Grøn",
IF(AND(OBU[[#This Row],[OBU Score]]&gt;80,OBU[[#This Row],[OBU Score]]&lt;89),"Gul",""))))</calculatedColumnFormula>
    </tableColumn>
    <tableColumn id="3" uniqueName="3" name="Ens område" queryTableFieldId="129" dataDxfId="1" totalsRowDxfId="11">
      <calculatedColumnFormula>IF(OBU[[#This Row],[OBU Score]]="","",OBU[[#This Row],[Område]]=OBU[[#This Row],[Område beregnet]])</calculatedColumnFormula>
    </tableColumn>
    <tableColumn id="9" uniqueName="9" name="Test type" queryTableFieldId="130" dataDxfId="0" totalsRowDxfId="1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tabSelected="1" zoomScaleNormal="100" workbookViewId="0">
      <selection activeCell="B2" sqref="B2"/>
    </sheetView>
  </sheetViews>
  <sheetFormatPr defaultColWidth="9.140625" defaultRowHeight="15" x14ac:dyDescent="0.25"/>
  <cols>
    <col min="1" max="1" width="9.140625" style="1" bestFit="1" customWidth="1"/>
    <col min="2" max="2" width="32.140625" style="1" bestFit="1" customWidth="1"/>
    <col min="3" max="3" width="8.85546875" style="1" bestFit="1" customWidth="1"/>
    <col min="4" max="4" width="10.42578125" style="1" bestFit="1" customWidth="1"/>
    <col min="5" max="5" width="11.85546875" style="1" bestFit="1" customWidth="1"/>
    <col min="6" max="6" width="14.42578125" style="1" customWidth="1"/>
    <col min="7" max="7" width="11" style="1" customWidth="1"/>
    <col min="8" max="8" width="19.7109375" style="1" customWidth="1"/>
    <col min="9" max="9" width="19.140625" style="1" bestFit="1" customWidth="1"/>
    <col min="10" max="10" width="13.5703125" style="1" bestFit="1" customWidth="1"/>
    <col min="11" max="11" width="7.85546875" style="1" customWidth="1"/>
    <col min="12" max="12" width="10.7109375" style="1" customWidth="1"/>
    <col min="13" max="13" width="23.85546875" style="1" customWidth="1"/>
    <col min="14" max="14" width="20.42578125" style="1" customWidth="1"/>
    <col min="15" max="15" width="11.42578125" style="1" customWidth="1"/>
    <col min="16" max="16" width="12.7109375" style="1" bestFit="1" customWidth="1"/>
    <col min="17" max="17" width="6.7109375" style="1" customWidth="1"/>
    <col min="18" max="18" width="13" style="1" customWidth="1"/>
    <col min="19" max="19" width="11.5703125" style="1" customWidth="1"/>
    <col min="20" max="20" width="12" style="1" customWidth="1"/>
    <col min="21" max="21" width="10.140625" style="1" customWidth="1"/>
    <col min="22" max="22" width="12.140625" style="1" customWidth="1"/>
    <col min="23" max="23" width="13.85546875" style="1" customWidth="1"/>
    <col min="24" max="24" width="11.85546875" style="1" customWidth="1"/>
    <col min="25" max="25" width="18.5703125" style="1" bestFit="1" customWidth="1"/>
    <col min="26" max="26" width="48.5703125" style="1" customWidth="1"/>
    <col min="27" max="27" width="23" style="1" customWidth="1"/>
    <col min="28" max="28" width="20.28515625" style="1" customWidth="1"/>
    <col min="29" max="29" width="30" style="1" customWidth="1"/>
    <col min="30" max="30" width="7.42578125" style="1" customWidth="1"/>
    <col min="31" max="31" width="34.28515625" style="1" customWidth="1"/>
    <col min="32" max="32" width="11.42578125" style="1" customWidth="1"/>
    <col min="33" max="33" width="12.7109375" style="1" customWidth="1"/>
    <col min="34" max="34" width="13" style="1" customWidth="1"/>
    <col min="35" max="35" width="34.28515625" style="1" customWidth="1"/>
    <col min="36" max="36" width="11.42578125" style="1" customWidth="1"/>
    <col min="37" max="37" width="12.7109375" style="1" customWidth="1"/>
    <col min="38" max="39" width="13" style="1" customWidth="1"/>
    <col min="40" max="40" width="16.28515625" style="1" customWidth="1"/>
    <col min="41" max="41" width="23" style="1" customWidth="1"/>
    <col min="42" max="42" width="20.28515625" style="1" customWidth="1"/>
    <col min="43" max="43" width="30" style="1" customWidth="1"/>
    <col min="44" max="44" width="10.28515625" style="1" customWidth="1"/>
    <col min="45" max="45" width="34.85546875" style="1" customWidth="1"/>
    <col min="46" max="46" width="39.140625" style="1" customWidth="1"/>
    <col min="47" max="48" width="16.85546875" style="1" customWidth="1"/>
    <col min="49" max="49" width="28.42578125" style="1" customWidth="1"/>
    <col min="50" max="50" width="16.28515625" style="1" customWidth="1"/>
    <col min="51" max="51" width="8.7109375" style="1" customWidth="1"/>
    <col min="52" max="52" width="8.28515625" style="1" customWidth="1"/>
    <col min="53" max="54" width="10.85546875" style="1" customWidth="1"/>
    <col min="55" max="56" width="10.42578125" style="1" customWidth="1"/>
    <col min="57" max="57" width="8.85546875" style="1" customWidth="1"/>
    <col min="58" max="58" width="10.5703125" style="1" customWidth="1"/>
    <col min="59" max="59" width="11.42578125" style="1" customWidth="1"/>
    <col min="60" max="60" width="23.28515625" style="1" customWidth="1"/>
    <col min="61" max="61" width="30.85546875" style="1" customWidth="1"/>
    <col min="62" max="62" width="30.28515625" style="1" customWidth="1"/>
    <col min="63" max="63" width="14.7109375" style="1" customWidth="1"/>
    <col min="64" max="64" width="21.140625" style="1" customWidth="1"/>
    <col min="65" max="65" width="33.5703125" style="1" customWidth="1"/>
    <col min="66" max="66" width="30.28515625" style="1" customWidth="1"/>
    <col min="67" max="68" width="10.42578125" style="1" customWidth="1"/>
    <col min="69" max="69" width="14.7109375" style="1" customWidth="1"/>
    <col min="70" max="70" width="7.28515625" style="1" customWidth="1"/>
    <col min="71" max="71" width="13" style="1" customWidth="1"/>
    <col min="72" max="72" width="21.5703125" style="1" customWidth="1"/>
    <col min="73" max="73" width="30.28515625" style="1" customWidth="1"/>
    <col min="74" max="74" width="7.42578125" style="1" customWidth="1"/>
    <col min="75" max="75" width="34.85546875" style="1" customWidth="1"/>
    <col min="76" max="76" width="12" style="1" customWidth="1"/>
    <col min="77" max="79" width="10.42578125" style="1" customWidth="1"/>
    <col min="80" max="80" width="7.42578125" style="1" customWidth="1"/>
    <col min="81" max="81" width="73.140625" style="1" customWidth="1"/>
    <col min="82" max="82" width="10.5703125" style="1" customWidth="1"/>
    <col min="83" max="83" width="14.7109375" style="1" customWidth="1"/>
    <col min="84" max="84" width="7.28515625" style="1" customWidth="1"/>
    <col min="85" max="85" width="15.5703125" style="1" customWidth="1"/>
    <col min="86" max="86" width="13" style="1" customWidth="1"/>
    <col min="87" max="87" width="21.5703125" style="1" customWidth="1"/>
    <col min="88" max="88" width="30.28515625" style="1" customWidth="1"/>
    <col min="89" max="89" width="21.5703125" style="1" customWidth="1"/>
    <col min="90" max="90" width="7.85546875" style="1" customWidth="1"/>
    <col min="91" max="91" width="15.5703125" style="1" customWidth="1"/>
    <col min="92" max="92" width="7.28515625" style="1" customWidth="1"/>
    <col min="93" max="16384" width="9.140625" style="1"/>
  </cols>
  <sheetData>
    <row r="1" spans="1:10" x14ac:dyDescent="0.25">
      <c r="A1" s="12" t="s">
        <v>8</v>
      </c>
      <c r="B1" s="12"/>
      <c r="D1" s="5"/>
      <c r="E1" s="11" t="s">
        <v>20</v>
      </c>
      <c r="F1" s="10" t="s">
        <v>21</v>
      </c>
    </row>
    <row r="2" spans="1:10" x14ac:dyDescent="0.25">
      <c r="A2" s="5" t="s">
        <v>0</v>
      </c>
      <c r="B2" s="6" t="s">
        <v>23</v>
      </c>
      <c r="D2" s="5" t="s">
        <v>9</v>
      </c>
      <c r="E2" s="5">
        <f>COUNTIF(OBU[[#Data],[#Totals],[Område]],"rød")</f>
        <v>0</v>
      </c>
      <c r="F2" s="5">
        <f>COUNTIF(OBU[Område beregnet],"rød")</f>
        <v>0</v>
      </c>
    </row>
    <row r="3" spans="1:10" x14ac:dyDescent="0.25">
      <c r="A3" s="5" t="s">
        <v>1</v>
      </c>
      <c r="B3" s="6" t="s">
        <v>12</v>
      </c>
      <c r="D3" s="5" t="s">
        <v>10</v>
      </c>
      <c r="E3" s="5">
        <f>COUNTIF(OBU[Område],"Gul")</f>
        <v>0</v>
      </c>
      <c r="F3" s="5">
        <f>COUNTIF(OBU[Område beregnet],"Gul")</f>
        <v>0</v>
      </c>
    </row>
    <row r="4" spans="1:10" x14ac:dyDescent="0.25">
      <c r="D4" s="5" t="s">
        <v>11</v>
      </c>
      <c r="E4" s="5">
        <f>COUNTIF(OBU[Område],"Grøn")</f>
        <v>0</v>
      </c>
      <c r="F4" s="5">
        <f>COUNTIF(OBU[Område beregnet],"Grøn")</f>
        <v>0</v>
      </c>
    </row>
    <row r="5" spans="1:10" x14ac:dyDescent="0.25">
      <c r="D5" s="1" t="s">
        <v>19</v>
      </c>
      <c r="E5" s="1">
        <f>SUM(E2:E4)</f>
        <v>0</v>
      </c>
      <c r="F5" s="1">
        <f>SUM(F2:F4)</f>
        <v>0</v>
      </c>
      <c r="G5" s="9"/>
      <c r="H5" s="9"/>
    </row>
    <row r="6" spans="1:10" x14ac:dyDescent="0.25">
      <c r="G6" s="9"/>
      <c r="H6" s="9"/>
    </row>
    <row r="7" spans="1:10" x14ac:dyDescent="0.25">
      <c r="A7" s="1" t="s">
        <v>17</v>
      </c>
      <c r="G7" s="9"/>
      <c r="H7" s="9"/>
    </row>
    <row r="8" spans="1:10" x14ac:dyDescent="0.25">
      <c r="A8" s="1" t="s">
        <v>24</v>
      </c>
      <c r="G8" s="9"/>
      <c r="H8" s="9"/>
    </row>
    <row r="9" spans="1:10" x14ac:dyDescent="0.25">
      <c r="A9" s="1" t="s">
        <v>18</v>
      </c>
      <c r="G9" s="9"/>
      <c r="H9" s="9"/>
    </row>
    <row r="10" spans="1:10" x14ac:dyDescent="0.25">
      <c r="G10" s="9"/>
      <c r="H10" s="9"/>
    </row>
    <row r="11" spans="1:10" x14ac:dyDescent="0.25">
      <c r="G11" s="9"/>
      <c r="H11" s="9"/>
    </row>
    <row r="12" spans="1:10" x14ac:dyDescent="0.25">
      <c r="G12" s="9" t="s">
        <v>14</v>
      </c>
      <c r="H12" s="9"/>
      <c r="I12" s="9" t="s">
        <v>15</v>
      </c>
    </row>
    <row r="13" spans="1:10" s="7" customFormat="1" x14ac:dyDescent="0.25">
      <c r="A13" s="7" t="s">
        <v>4</v>
      </c>
      <c r="B13" s="7" t="s">
        <v>2</v>
      </c>
      <c r="C13" s="7" t="s">
        <v>3</v>
      </c>
      <c r="D13" s="7" t="s">
        <v>5</v>
      </c>
      <c r="E13" s="7" t="s">
        <v>6</v>
      </c>
      <c r="F13" s="7" t="s">
        <v>7</v>
      </c>
      <c r="G13" s="7" t="s">
        <v>13</v>
      </c>
      <c r="H13" s="8" t="s">
        <v>16</v>
      </c>
      <c r="I13" s="8" t="s">
        <v>22</v>
      </c>
      <c r="J13" s="7" t="s">
        <v>25</v>
      </c>
    </row>
    <row r="14" spans="1:10" x14ac:dyDescent="0.25">
      <c r="D14" s="2"/>
    </row>
    <row r="24" spans="11:15" x14ac:dyDescent="0.25">
      <c r="K24"/>
      <c r="L24"/>
      <c r="M24"/>
      <c r="N24"/>
      <c r="O24"/>
    </row>
    <row r="25" spans="11:15" x14ac:dyDescent="0.25">
      <c r="K25"/>
      <c r="L25"/>
      <c r="M25"/>
      <c r="N25"/>
      <c r="O25"/>
    </row>
    <row r="26" spans="11:15" x14ac:dyDescent="0.25">
      <c r="L26" s="3"/>
      <c r="M26" s="3"/>
      <c r="N26" s="3"/>
      <c r="O26" s="3"/>
    </row>
    <row r="27" spans="11:15" x14ac:dyDescent="0.25">
      <c r="K27" s="4"/>
      <c r="L27" s="3"/>
      <c r="M27" s="3"/>
      <c r="N27" s="3"/>
      <c r="O27" s="3"/>
    </row>
    <row r="28" spans="11:15" x14ac:dyDescent="0.25">
      <c r="L28" s="3"/>
      <c r="M28" s="3"/>
      <c r="N28" s="3"/>
      <c r="O28" s="3"/>
    </row>
    <row r="29" spans="11:15" x14ac:dyDescent="0.25">
      <c r="K29" s="4"/>
      <c r="L29" s="3"/>
      <c r="M29" s="3"/>
      <c r="N29" s="3"/>
      <c r="O29" s="3"/>
    </row>
    <row r="30" spans="11:15" x14ac:dyDescent="0.25">
      <c r="L30" s="3"/>
      <c r="M30" s="3"/>
      <c r="N30" s="3"/>
      <c r="O30" s="3"/>
    </row>
    <row r="31" spans="11:15" x14ac:dyDescent="0.25">
      <c r="K31" s="4"/>
      <c r="L31" s="3"/>
      <c r="M31" s="3"/>
      <c r="N31" s="3"/>
      <c r="O31" s="3"/>
    </row>
    <row r="32" spans="11:15" x14ac:dyDescent="0.25">
      <c r="L32" s="3"/>
      <c r="M32" s="3"/>
      <c r="N32" s="3"/>
      <c r="O32" s="3"/>
    </row>
    <row r="33" spans="11:18" x14ac:dyDescent="0.25">
      <c r="K33" s="4"/>
      <c r="L33" s="3"/>
      <c r="M33" s="3"/>
      <c r="N33" s="3"/>
      <c r="O33" s="3"/>
    </row>
    <row r="34" spans="11:18" x14ac:dyDescent="0.25">
      <c r="N34" s="4"/>
      <c r="O34" s="3"/>
      <c r="P34" s="3"/>
      <c r="Q34" s="3"/>
      <c r="R34" s="3"/>
    </row>
    <row r="35" spans="11:18" x14ac:dyDescent="0.25">
      <c r="O35" s="3"/>
      <c r="P35" s="3"/>
      <c r="Q35" s="3"/>
      <c r="R35" s="3"/>
    </row>
    <row r="36" spans="11:18" x14ac:dyDescent="0.25">
      <c r="N36"/>
      <c r="O36"/>
      <c r="P36"/>
    </row>
    <row r="37" spans="11:18" x14ac:dyDescent="0.25">
      <c r="N37"/>
      <c r="O37"/>
      <c r="P37"/>
    </row>
    <row r="38" spans="11:18" x14ac:dyDescent="0.25">
      <c r="N38"/>
      <c r="O38"/>
      <c r="P38"/>
    </row>
    <row r="39" spans="11:18" x14ac:dyDescent="0.25">
      <c r="N39"/>
      <c r="O39"/>
      <c r="P39"/>
    </row>
    <row r="40" spans="11:18" x14ac:dyDescent="0.25">
      <c r="N40"/>
      <c r="O40"/>
      <c r="P40"/>
    </row>
    <row r="41" spans="11:18" x14ac:dyDescent="0.25">
      <c r="N41"/>
      <c r="O41"/>
      <c r="P41"/>
    </row>
  </sheetData>
  <mergeCells count="1">
    <mergeCell ref="A1:B1"/>
  </mergeCells>
  <conditionalFormatting sqref="AT733:AT756 AV609:AV1048576">
    <cfRule type="duplicateValues" dxfId="20" priority="1"/>
  </conditionalFormatting>
  <pageMargins left="0.70866141732283472" right="0.70866141732283472" top="0.74803149606299213" bottom="0.74803149606299213" header="0.31496062992125984" footer="0.31496062992125984"/>
  <pageSetup paperSize="9" fitToHeight="100" orientation="landscape" r:id="rId1"/>
  <headerFooter>
    <oddHeader xml:space="preserve">&amp;LOversigt
</oddHeader>
    <oddFooter>&amp;L[adm.takst = administrationstillægstakst] [t.start = tælle start] [t.slut = tælle slut] [t.dato = tælle dato]&amp;R&amp;P af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OBU</vt:lpstr>
      <vt:lpstr>OBU!Udskriftstitler</vt:lpstr>
    </vt:vector>
  </TitlesOfParts>
  <Company>VUC Hosting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29542589-dakub</dc:creator>
  <cp:lastModifiedBy>29542589-dakub</cp:lastModifiedBy>
  <cp:lastPrinted>2018-11-15T15:21:50Z</cp:lastPrinted>
  <dcterms:created xsi:type="dcterms:W3CDTF">2017-11-16T13:55:27Z</dcterms:created>
  <dcterms:modified xsi:type="dcterms:W3CDTF">2021-08-19T09:11:59Z</dcterms:modified>
</cp:coreProperties>
</file>