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lbf\Desktop\CAMPUS\Økonomi\"/>
    </mc:Choice>
  </mc:AlternateContent>
  <xr:revisionPtr revIDLastSave="0" documentId="13_ncr:1_{DDB610B3-1084-4604-B2AB-71226988153B}" xr6:coauthVersionLast="47" xr6:coauthVersionMax="47" xr10:uidLastSave="{00000000-0000-0000-0000-000000000000}"/>
  <bookViews>
    <workbookView xWindow="-120" yWindow="-120" windowWidth="29040" windowHeight="15720" firstSheet="1" activeTab="2" xr2:uid="{00000000-000D-0000-FFFF-FFFF00000000}"/>
  </bookViews>
  <sheets>
    <sheet name="Overordnet budget" sheetId="1" r:id="rId1"/>
    <sheet name="Detaljeret budget" sheetId="2" r:id="rId2"/>
    <sheet name="Anmodning om udbetaling"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3" l="1"/>
  <c r="J12" i="3"/>
  <c r="J22" i="3"/>
  <c r="H12" i="3"/>
  <c r="H22" i="3" l="1"/>
  <c r="H17" i="3"/>
  <c r="H16" i="3"/>
  <c r="H11" i="3"/>
  <c r="F27" i="3"/>
  <c r="F29" i="3" s="1"/>
  <c r="F26" i="3"/>
  <c r="D27" i="3"/>
  <c r="D26" i="3"/>
  <c r="I29" i="3"/>
  <c r="I30" i="3" s="1"/>
  <c r="C27" i="3"/>
  <c r="C26" i="3"/>
  <c r="I30" i="2"/>
  <c r="G19" i="2"/>
  <c r="E21" i="2"/>
  <c r="E15" i="1" s="1"/>
  <c r="D21" i="2"/>
  <c r="C21" i="2"/>
  <c r="C15" i="1" s="1"/>
  <c r="G14" i="2"/>
  <c r="F26" i="2"/>
  <c r="F12" i="3" s="1"/>
  <c r="C26" i="2"/>
  <c r="G23" i="2"/>
  <c r="C16" i="2"/>
  <c r="D51" i="2"/>
  <c r="C51" i="2"/>
  <c r="G30" i="1"/>
  <c r="G29" i="1"/>
  <c r="C32" i="1"/>
  <c r="C33" i="1" s="1"/>
  <c r="D32" i="1"/>
  <c r="H29" i="3"/>
  <c r="H30" i="3" s="1"/>
  <c r="G29" i="3"/>
  <c r="G30" i="3" s="1"/>
  <c r="E29" i="3"/>
  <c r="D29" i="3"/>
  <c r="C29" i="3"/>
  <c r="G31" i="1"/>
  <c r="G32" i="1"/>
  <c r="H29" i="1"/>
  <c r="H30" i="1"/>
  <c r="H31" i="1"/>
  <c r="H32" i="1"/>
  <c r="D33" i="1"/>
  <c r="E32" i="1"/>
  <c r="E33" i="1" s="1"/>
  <c r="F32" i="1"/>
  <c r="F33" i="1" s="1"/>
  <c r="E16" i="2"/>
  <c r="E10" i="3" s="1"/>
  <c r="E26" i="2"/>
  <c r="E16" i="1" s="1"/>
  <c r="F9" i="3"/>
  <c r="E9" i="3"/>
  <c r="D9" i="3"/>
  <c r="C9" i="3"/>
  <c r="F13" i="1"/>
  <c r="E13" i="1"/>
  <c r="D13" i="1"/>
  <c r="C13" i="1"/>
  <c r="E71" i="2"/>
  <c r="E21" i="3" s="1"/>
  <c r="E66" i="2"/>
  <c r="E20" i="3" s="1"/>
  <c r="D71" i="2"/>
  <c r="D21" i="3" s="1"/>
  <c r="F71" i="2"/>
  <c r="F21" i="3" s="1"/>
  <c r="G69" i="2"/>
  <c r="G68" i="2"/>
  <c r="G70" i="2"/>
  <c r="G60" i="2"/>
  <c r="G54" i="2"/>
  <c r="G64" i="2"/>
  <c r="C31" i="2"/>
  <c r="C13" i="3" s="1"/>
  <c r="C36" i="2"/>
  <c r="C14" i="3" s="1"/>
  <c r="C18" i="1"/>
  <c r="C41" i="2"/>
  <c r="C15" i="3" s="1"/>
  <c r="C19" i="1"/>
  <c r="C46" i="2"/>
  <c r="C16" i="3" s="1"/>
  <c r="C20" i="1"/>
  <c r="C56" i="2"/>
  <c r="C18" i="3" s="1"/>
  <c r="C61" i="2"/>
  <c r="C19" i="3" s="1"/>
  <c r="C66" i="2"/>
  <c r="C20" i="3" s="1"/>
  <c r="C71" i="2"/>
  <c r="C21" i="3" s="1"/>
  <c r="D16" i="2"/>
  <c r="D14" i="1" s="1"/>
  <c r="D26" i="2"/>
  <c r="D12" i="3" s="1"/>
  <c r="D31" i="2"/>
  <c r="D13" i="3" s="1"/>
  <c r="D36" i="2"/>
  <c r="D14" i="3" s="1"/>
  <c r="D18" i="1"/>
  <c r="D41" i="2"/>
  <c r="D15" i="3" s="1"/>
  <c r="D19" i="1"/>
  <c r="D46" i="2"/>
  <c r="D16" i="3" s="1"/>
  <c r="D20" i="1"/>
  <c r="D56" i="2"/>
  <c r="D18" i="3" s="1"/>
  <c r="D22" i="1"/>
  <c r="D61" i="2"/>
  <c r="D19" i="3" s="1"/>
  <c r="D23" i="1"/>
  <c r="D66" i="2"/>
  <c r="D20" i="3" s="1"/>
  <c r="E31" i="2"/>
  <c r="E17" i="1" s="1"/>
  <c r="E36" i="2"/>
  <c r="E14" i="3" s="1"/>
  <c r="E18" i="1"/>
  <c r="G18" i="1" s="1"/>
  <c r="E41" i="2"/>
  <c r="E15" i="3" s="1"/>
  <c r="E19" i="1"/>
  <c r="E46" i="2"/>
  <c r="E16" i="3" s="1"/>
  <c r="E20" i="1"/>
  <c r="E51" i="2"/>
  <c r="E17" i="3" s="1"/>
  <c r="E56" i="2"/>
  <c r="E18" i="3" s="1"/>
  <c r="E61" i="2"/>
  <c r="E19" i="3" s="1"/>
  <c r="E23" i="1"/>
  <c r="F21" i="2"/>
  <c r="F11" i="3" s="1"/>
  <c r="F31" i="2"/>
  <c r="F13" i="3" s="1"/>
  <c r="F36" i="2"/>
  <c r="F14" i="3" s="1"/>
  <c r="F18" i="1"/>
  <c r="F41" i="2"/>
  <c r="F15" i="3" s="1"/>
  <c r="F19" i="1"/>
  <c r="F46" i="2"/>
  <c r="F16" i="3" s="1"/>
  <c r="F51" i="2"/>
  <c r="F17" i="3" s="1"/>
  <c r="F56" i="2"/>
  <c r="F18" i="3" s="1"/>
  <c r="F22" i="1"/>
  <c r="F61" i="2"/>
  <c r="F19" i="3" s="1"/>
  <c r="F66" i="2"/>
  <c r="F20" i="3" s="1"/>
  <c r="G65" i="2"/>
  <c r="G63" i="2"/>
  <c r="G66" i="2" s="1"/>
  <c r="G55" i="2"/>
  <c r="G53" i="2"/>
  <c r="G50" i="2"/>
  <c r="G49" i="2"/>
  <c r="G48" i="2"/>
  <c r="G59" i="2"/>
  <c r="G58" i="2"/>
  <c r="G61" i="2" s="1"/>
  <c r="G19" i="3" s="1"/>
  <c r="G40" i="2"/>
  <c r="G39" i="2"/>
  <c r="G38" i="2"/>
  <c r="G41" i="2"/>
  <c r="G15" i="3" s="1"/>
  <c r="G19" i="1"/>
  <c r="G45" i="2"/>
  <c r="G44" i="2"/>
  <c r="G43" i="2"/>
  <c r="G46" i="2" s="1"/>
  <c r="G28" i="2"/>
  <c r="G34" i="2"/>
  <c r="G35" i="2"/>
  <c r="G33" i="2"/>
  <c r="G36" i="2"/>
  <c r="G29" i="2"/>
  <c r="G30" i="2"/>
  <c r="G25" i="2"/>
  <c r="G20" i="2"/>
  <c r="G15" i="2"/>
  <c r="C22" i="1" l="1"/>
  <c r="G56" i="2"/>
  <c r="G18" i="3" s="1"/>
  <c r="G31" i="2"/>
  <c r="F15" i="1"/>
  <c r="E11" i="3"/>
  <c r="D11" i="3"/>
  <c r="D15" i="1"/>
  <c r="G18" i="2"/>
  <c r="G21" i="2" s="1"/>
  <c r="E22" i="1"/>
  <c r="F20" i="1"/>
  <c r="G16" i="3"/>
  <c r="G20" i="1"/>
  <c r="G24" i="2"/>
  <c r="G26" i="2" s="1"/>
  <c r="F16" i="1"/>
  <c r="E12" i="3"/>
  <c r="D16" i="1"/>
  <c r="C12" i="3"/>
  <c r="C16" i="1"/>
  <c r="F16" i="2"/>
  <c r="F14" i="1" s="1"/>
  <c r="C14" i="1"/>
  <c r="C10" i="3"/>
  <c r="G13" i="2"/>
  <c r="G16" i="2" s="1"/>
  <c r="E14" i="1"/>
  <c r="E25" i="1"/>
  <c r="G71" i="2"/>
  <c r="G25" i="1" s="1"/>
  <c r="F21" i="1"/>
  <c r="G51" i="2"/>
  <c r="G17" i="3" s="1"/>
  <c r="E21" i="1"/>
  <c r="D17" i="3"/>
  <c r="D21" i="1"/>
  <c r="C17" i="3"/>
  <c r="C21" i="1"/>
  <c r="F25" i="1"/>
  <c r="D25" i="1"/>
  <c r="C25" i="1"/>
  <c r="F23" i="1"/>
  <c r="C23" i="1"/>
  <c r="G23" i="1"/>
  <c r="F17" i="1"/>
  <c r="E24" i="1"/>
  <c r="D24" i="1"/>
  <c r="C24" i="1"/>
  <c r="F24" i="1"/>
  <c r="D17" i="1"/>
  <c r="C17" i="1"/>
  <c r="G33" i="1"/>
  <c r="G24" i="1"/>
  <c r="G20" i="3"/>
  <c r="E13" i="3"/>
  <c r="E72" i="2"/>
  <c r="D10" i="3"/>
  <c r="D72" i="2"/>
  <c r="G14" i="3"/>
  <c r="G12" i="3"/>
  <c r="C11" i="3"/>
  <c r="C72" i="2"/>
  <c r="J28" i="3"/>
  <c r="J27" i="3"/>
  <c r="J26" i="3"/>
  <c r="C30" i="3"/>
  <c r="F30" i="3"/>
  <c r="E30" i="3"/>
  <c r="D30" i="3"/>
  <c r="J29" i="3" l="1"/>
  <c r="G22" i="1"/>
  <c r="G15" i="1"/>
  <c r="G16" i="1"/>
  <c r="E22" i="3"/>
  <c r="F72" i="2"/>
  <c r="F10" i="3"/>
  <c r="F22" i="3" s="1"/>
  <c r="E26" i="1"/>
  <c r="G14" i="1"/>
  <c r="G21" i="3"/>
  <c r="G72" i="2"/>
  <c r="F26" i="1"/>
  <c r="G21" i="1"/>
  <c r="D26" i="1"/>
  <c r="G13" i="3"/>
  <c r="C26" i="1"/>
  <c r="G17" i="1"/>
  <c r="C22" i="3"/>
  <c r="G11" i="3"/>
  <c r="D22" i="3"/>
  <c r="G10" i="3" l="1"/>
  <c r="G26" i="1"/>
  <c r="G22" i="3"/>
</calcChain>
</file>

<file path=xl/sharedStrings.xml><?xml version="1.0" encoding="utf-8"?>
<sst xmlns="http://schemas.openxmlformats.org/spreadsheetml/2006/main" count="120" uniqueCount="64">
  <si>
    <t>Overordnet budget</t>
  </si>
  <si>
    <r>
      <rPr>
        <b/>
        <sz val="10"/>
        <color theme="1"/>
        <rFont val="Verdana"/>
        <family val="2"/>
      </rPr>
      <t>OBS. Start med at udfylde det detaljerede budget i ark 2.</t>
    </r>
    <r>
      <rPr>
        <sz val="10"/>
        <color theme="1"/>
        <rFont val="Verdana"/>
        <family val="2"/>
      </rPr>
      <t xml:space="preserve"> Det overordnede budget vil automatisk blive opdateret, når det detaljerede budget udfyldes. Flere årstal kan tilføjes efter behov.                                                                                              </t>
    </r>
    <r>
      <rPr>
        <b/>
        <sz val="10"/>
        <color theme="1"/>
        <rFont val="Verdana"/>
        <family val="2"/>
      </rPr>
      <t>OBS. Der ses bort fra ark 3 i ansøgingsprocessen - Anvendes til udbetalingsanmodninger, hvis der gives tilsagn.</t>
    </r>
    <r>
      <rPr>
        <sz val="10"/>
        <color theme="1"/>
        <rFont val="Verdana"/>
        <family val="2"/>
      </rPr>
      <t xml:space="preserve">
</t>
    </r>
  </si>
  <si>
    <r>
      <rPr>
        <b/>
        <sz val="10"/>
        <color rgb="FF000000"/>
        <rFont val="Verdana"/>
        <family val="2"/>
      </rPr>
      <t xml:space="preserve">Opmærksomhedspunkter ved budgetlægning:                                                                                                                                   </t>
    </r>
    <r>
      <rPr>
        <sz val="10"/>
        <color rgb="FF000000"/>
        <rFont val="Verdana"/>
        <family val="2"/>
      </rPr>
      <t>Bemærk, at hovedparten af projektets aktiviteter og økonomi skal rettes mod eleverne på de tilskudsberettigede uddannelsesinstitutioner.                                                                                                                                      Lønudgiften for alle projektpartnere afregnes enten med en standardsats på 400 kr./t. eller på baggrund af faktisk afholdte omkostninger. Der henvises i øvrigt til de generelle støtteberettigelsesregler for Region Midtjyllands udviklingspuljer.</t>
    </r>
  </si>
  <si>
    <t>Finansiering i 1.000 kr. Fordelt på årstal.</t>
  </si>
  <si>
    <t xml:space="preserve">Total </t>
  </si>
  <si>
    <t>Løn - Projektledelse</t>
  </si>
  <si>
    <t>Løn - Projektarbejde</t>
  </si>
  <si>
    <t>Løn - Administrativt personale</t>
  </si>
  <si>
    <t>Løn - Ekstern konsulent</t>
  </si>
  <si>
    <t>Indkøb - udstyr</t>
  </si>
  <si>
    <t>Indkøb - eksterne ydelser</t>
  </si>
  <si>
    <t>Møder/kurser</t>
  </si>
  <si>
    <t>Transport</t>
  </si>
  <si>
    <t>PR/Kommunikation</t>
  </si>
  <si>
    <t>Evaluering/videndeling</t>
  </si>
  <si>
    <t>Revision</t>
  </si>
  <si>
    <t xml:space="preserve">Øvrige udgifter </t>
  </si>
  <si>
    <t>Total budget</t>
  </si>
  <si>
    <t>Finansiering</t>
  </si>
  <si>
    <t>Årstal</t>
  </si>
  <si>
    <t>Total</t>
  </si>
  <si>
    <t>Procentsats</t>
  </si>
  <si>
    <t>Egenfinansiering</t>
  </si>
  <si>
    <t>Region Midtjylland</t>
  </si>
  <si>
    <t>Øvrige</t>
  </si>
  <si>
    <t>I alt</t>
  </si>
  <si>
    <t>Egenfinansiering i procent</t>
  </si>
  <si>
    <t>Detaljeret budget</t>
  </si>
  <si>
    <t>Udfyld selv underoverskrifter, som passer til jeres specifikke projekt. Tilføj gerne flere underoverskrifter under hver budgetpost efter behov. Hvis der tilføjes flere underoverskrifter (budgetlinjer), skal de tilføjes mellem de eksistrende linjer (f.eks. mellem underoverskrift 12 og 13). Det sikrer at 'sub total'-felterne udregnes rigtigt. Flere årstal kan tilføjes efter behov.</t>
  </si>
  <si>
    <t>Indtast udgifter i 1.000 kr. Fordelt på årstal. Afrund til hele tal.                         Eksempel: 100 =100.000 kr. / 1.000 = 1.000.000 kr.</t>
  </si>
  <si>
    <t>Sub total</t>
  </si>
  <si>
    <t>Udbetalingsanmodning</t>
  </si>
  <si>
    <r>
      <rPr>
        <b/>
        <sz val="10"/>
        <color theme="1"/>
        <rFont val="Verdana"/>
        <family val="2"/>
      </rPr>
      <t>OBS. Ved tilsagn anvendes dette ark til udbetalingsanmodninger i forbindelse med afrapporteringer.</t>
    </r>
    <r>
      <rPr>
        <sz val="10"/>
        <color theme="1"/>
        <rFont val="Verdana"/>
        <family val="2"/>
      </rPr>
      <t xml:space="preserve">                                                 De afregnede udgifter kopieres fra det detaljerede budget. Flere årstal kan tilføjes efter behov.
</t>
    </r>
  </si>
  <si>
    <t>Forbrug</t>
  </si>
  <si>
    <t>Afregnede udgifter</t>
  </si>
  <si>
    <t>Udgifter i 1.000 kr. Fordelt på årstal.</t>
  </si>
  <si>
    <t>Anmodning om udbetaling</t>
  </si>
  <si>
    <t>Anmodet beløb</t>
  </si>
  <si>
    <t>Lead-projektledelse</t>
  </si>
  <si>
    <t>Lokal projektledelse</t>
  </si>
  <si>
    <t>Lead-administration</t>
  </si>
  <si>
    <t>Lokal administration</t>
  </si>
  <si>
    <t>Udarbejdelse af video, art. mv.</t>
  </si>
  <si>
    <t>Erfamøder 6 stk</t>
  </si>
  <si>
    <t>Ifm. projektarbejde i øvrigt</t>
  </si>
  <si>
    <t>Kick.off/workshops 6 stk, St.gr.</t>
  </si>
  <si>
    <t>Dialog DEG og øvr. Interess.</t>
  </si>
  <si>
    <t>Indsatsområde 1 - Faglig</t>
  </si>
  <si>
    <t>Indsatsområde 3 - Organisator.</t>
  </si>
  <si>
    <t>Tryk af materialer</t>
  </si>
  <si>
    <t>Indsatsområde 2 - Social</t>
  </si>
  <si>
    <t>Revisorpåtegning slutregnskab</t>
  </si>
  <si>
    <t>Facilittator ifm. Indsatsomr. 3</t>
  </si>
  <si>
    <t>Komp.udvikl. Praksisfaglihed</t>
  </si>
  <si>
    <t>Mødeudgifter ifm  alle indsatser</t>
  </si>
  <si>
    <t>Efterår 2025</t>
  </si>
  <si>
    <t>Forår 2026</t>
  </si>
  <si>
    <t>Efterår 2026</t>
  </si>
  <si>
    <t>Forår 2027</t>
  </si>
  <si>
    <t>Efterår 2027</t>
  </si>
  <si>
    <t>Forår 2028</t>
  </si>
  <si>
    <t>Efterår2028</t>
  </si>
  <si>
    <t>UCH</t>
  </si>
  <si>
    <t>Øvrige primære partnerområder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</si>
</sst>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kr.&quot;_-;\-* #,##0.00\ &quot;kr.&quot;_-;_-* &quot;-&quot;??\ &quot;kr.&quot;_-;_-@_-"/>
    <numFmt numFmtId="164" formatCode="#,##0.00\ &quot;kr.&quot;"/>
  </numFmts>
  <fonts count="13" x14ac:knownFonts="1">
    <font>
      <sz val="10"/>
      <color theme="1"/>
      <name val="Verdana"/>
      <family val="2"/>
    </font>
    <font>
      <sz val="11"/>
      <color theme="1"/>
      <name val="Calibri"/>
      <family val="2"/>
      <scheme val="minor"/>
    </font>
    <font>
      <b/>
      <sz val="10"/>
      <color theme="1"/>
      <name val="Verdana"/>
      <family val="2"/>
    </font>
    <font>
      <b/>
      <sz val="10"/>
      <color rgb="FFE3DFD4"/>
      <name val="Verdana"/>
      <family val="2"/>
    </font>
    <font>
      <sz val="10"/>
      <color rgb="FFE3DFD4"/>
      <name val="Verdana"/>
      <family val="2"/>
    </font>
    <font>
      <sz val="10"/>
      <name val="Verdana"/>
      <family val="2"/>
    </font>
    <font>
      <b/>
      <sz val="10"/>
      <name val="Verdana"/>
      <family val="2"/>
    </font>
    <font>
      <b/>
      <sz val="16"/>
      <color rgb="FF990033"/>
      <name val="Verdana"/>
      <family val="2"/>
    </font>
    <font>
      <sz val="10"/>
      <color rgb="FF990033"/>
      <name val="Verdana"/>
      <family val="2"/>
    </font>
    <font>
      <sz val="10"/>
      <color rgb="FF000000"/>
      <name val="Verdana"/>
      <family val="2"/>
    </font>
    <font>
      <b/>
      <sz val="10"/>
      <color rgb="FF000000"/>
      <name val="Verdana"/>
      <family val="2"/>
    </font>
    <font>
      <sz val="10"/>
      <color theme="1"/>
      <name val="Verdana"/>
      <family val="2"/>
    </font>
    <font>
      <b/>
      <sz val="9"/>
      <color rgb="FFE3DFD4"/>
      <name val="Verdana"/>
      <family val="2"/>
    </font>
  </fonts>
  <fills count="7">
    <fill>
      <patternFill patternType="none"/>
    </fill>
    <fill>
      <patternFill patternType="gray125"/>
    </fill>
    <fill>
      <patternFill patternType="solid">
        <fgColor rgb="FF990033"/>
        <bgColor indexed="64"/>
      </patternFill>
    </fill>
    <fill>
      <patternFill patternType="solid">
        <fgColor rgb="FFE3DFD4"/>
        <bgColor indexed="64"/>
      </patternFill>
    </fill>
    <fill>
      <patternFill patternType="solid">
        <fgColor theme="5" tint="0.39997558519241921"/>
        <bgColor indexed="65"/>
      </patternFill>
    </fill>
    <fill>
      <patternFill patternType="solid">
        <fgColor theme="7" tint="0.39997558519241921"/>
        <bgColor indexed="65"/>
      </patternFill>
    </fill>
    <fill>
      <patternFill patternType="solid">
        <fgColor theme="9" tint="0.39997558519241921"/>
        <bgColor indexed="65"/>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6">
    <xf numFmtId="0" fontId="0" fillId="0" borderId="0"/>
    <xf numFmtId="44" fontId="11" fillId="0" borderId="0" applyFont="0" applyFill="0" applyBorder="0" applyAlignment="0" applyProtection="0"/>
    <xf numFmtId="9" fontId="11" fillId="0" borderId="0" applyFont="0" applyFill="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cellStyleXfs>
  <cellXfs count="54">
    <xf numFmtId="0" fontId="0" fillId="0" borderId="0" xfId="0"/>
    <xf numFmtId="0" fontId="0" fillId="2" borderId="1" xfId="0" applyFill="1" applyBorder="1"/>
    <xf numFmtId="0" fontId="0" fillId="0" borderId="1" xfId="0" applyBorder="1"/>
    <xf numFmtId="0" fontId="2" fillId="0" borderId="1" xfId="0" applyFont="1" applyBorder="1"/>
    <xf numFmtId="0" fontId="4" fillId="2" borderId="1" xfId="0" applyFont="1" applyFill="1" applyBorder="1"/>
    <xf numFmtId="0" fontId="2" fillId="3" borderId="1" xfId="0" applyFont="1" applyFill="1" applyBorder="1"/>
    <xf numFmtId="0" fontId="0" fillId="3" borderId="1" xfId="0" applyFill="1" applyBorder="1"/>
    <xf numFmtId="0" fontId="4" fillId="0" borderId="1" xfId="0" applyFont="1" applyBorder="1"/>
    <xf numFmtId="0" fontId="5" fillId="0" borderId="1" xfId="0" applyFont="1" applyBorder="1"/>
    <xf numFmtId="0" fontId="6" fillId="0" borderId="1" xfId="0" applyFont="1" applyBorder="1"/>
    <xf numFmtId="0" fontId="6" fillId="3" borderId="1" xfId="0" applyFont="1" applyFill="1" applyBorder="1"/>
    <xf numFmtId="0" fontId="0" fillId="0" borderId="0" xfId="0" applyAlignment="1">
      <alignment vertical="top" wrapText="1"/>
    </xf>
    <xf numFmtId="0" fontId="0" fillId="0" borderId="0" xfId="0" applyAlignment="1">
      <alignment horizontal="left" wrapText="1"/>
    </xf>
    <xf numFmtId="3" fontId="5" fillId="0" borderId="1" xfId="0" applyNumberFormat="1" applyFont="1" applyBorder="1"/>
    <xf numFmtId="0" fontId="0" fillId="0" borderId="0" xfId="0" applyAlignment="1">
      <alignment wrapText="1"/>
    </xf>
    <xf numFmtId="0" fontId="3" fillId="2" borderId="1" xfId="0" applyFont="1" applyFill="1" applyBorder="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right"/>
    </xf>
    <xf numFmtId="0" fontId="3" fillId="2" borderId="1" xfId="0" applyFont="1" applyFill="1" applyBorder="1" applyAlignment="1">
      <alignment horizontal="right"/>
    </xf>
    <xf numFmtId="0" fontId="3" fillId="2" borderId="1" xfId="0" applyFont="1" applyFill="1" applyBorder="1" applyAlignment="1">
      <alignment horizontal="center" vertical="center"/>
    </xf>
    <xf numFmtId="9" fontId="2" fillId="3" borderId="1" xfId="2" applyFont="1" applyFill="1" applyBorder="1"/>
    <xf numFmtId="0" fontId="3" fillId="2" borderId="1" xfId="0" applyFont="1" applyFill="1" applyBorder="1" applyAlignment="1">
      <alignment horizontal="right" vertical="top"/>
    </xf>
    <xf numFmtId="9" fontId="0" fillId="0" borderId="1" xfId="2" applyFont="1" applyBorder="1" applyAlignment="1">
      <alignment horizontal="right" vertical="top"/>
    </xf>
    <xf numFmtId="9" fontId="2" fillId="3" borderId="1" xfId="2" applyFont="1" applyFill="1" applyBorder="1" applyAlignment="1">
      <alignment horizontal="right" vertical="top"/>
    </xf>
    <xf numFmtId="9" fontId="0" fillId="0" borderId="1" xfId="0" applyNumberFormat="1" applyBorder="1"/>
    <xf numFmtId="0" fontId="2" fillId="6" borderId="1" xfId="5" applyFont="1" applyBorder="1"/>
    <xf numFmtId="0" fontId="4" fillId="2" borderId="0" xfId="0" applyFont="1" applyFill="1"/>
    <xf numFmtId="9" fontId="0" fillId="0" borderId="1" xfId="2" applyFont="1" applyBorder="1"/>
    <xf numFmtId="0" fontId="4" fillId="2" borderId="6" xfId="0" applyFont="1" applyFill="1" applyBorder="1"/>
    <xf numFmtId="0" fontId="12" fillId="2" borderId="1" xfId="0" applyFont="1" applyFill="1" applyBorder="1" applyAlignment="1">
      <alignment horizontal="center" vertical="center" wrapText="1"/>
    </xf>
    <xf numFmtId="0" fontId="5" fillId="0" borderId="6" xfId="0" applyFont="1" applyBorder="1"/>
    <xf numFmtId="0" fontId="6" fillId="0" borderId="8" xfId="0" applyFont="1" applyBorder="1"/>
    <xf numFmtId="164" fontId="0" fillId="0" borderId="0" xfId="0" applyNumberFormat="1"/>
    <xf numFmtId="164" fontId="2" fillId="0" borderId="0" xfId="0" applyNumberFormat="1" applyFont="1"/>
    <xf numFmtId="0" fontId="2" fillId="0" borderId="0" xfId="0" applyFont="1"/>
    <xf numFmtId="0" fontId="3" fillId="2" borderId="1" xfId="0" applyFont="1" applyFill="1" applyBorder="1" applyAlignment="1">
      <alignment horizontal="left" vertical="center"/>
    </xf>
    <xf numFmtId="0" fontId="7" fillId="3" borderId="0" xfId="0" applyFont="1" applyFill="1" applyAlignment="1">
      <alignment horizontal="left" vertical="top"/>
    </xf>
    <xf numFmtId="0" fontId="0" fillId="4" borderId="0" xfId="3" applyFont="1" applyAlignment="1">
      <alignment horizontal="left" vertical="top" wrapText="1"/>
    </xf>
    <xf numFmtId="0" fontId="11" fillId="4" borderId="0" xfId="3" applyFont="1" applyAlignment="1">
      <alignment horizontal="left" vertical="top" wrapText="1"/>
    </xf>
    <xf numFmtId="0" fontId="9" fillId="0" borderId="0" xfId="0" applyFont="1" applyAlignment="1">
      <alignment horizontal="left" vertical="top" wrapText="1"/>
    </xf>
    <xf numFmtId="0" fontId="2" fillId="6" borderId="2" xfId="5" applyFont="1" applyBorder="1" applyAlignment="1">
      <alignment horizontal="left"/>
    </xf>
    <xf numFmtId="0" fontId="2" fillId="6" borderId="3" xfId="5" applyFont="1" applyBorder="1" applyAlignment="1">
      <alignment horizontal="left"/>
    </xf>
    <xf numFmtId="0" fontId="7" fillId="3" borderId="0" xfId="0" applyFont="1" applyFill="1" applyAlignment="1">
      <alignment horizontal="left"/>
    </xf>
    <xf numFmtId="0" fontId="8" fillId="3" borderId="0" xfId="0" applyFont="1" applyFill="1" applyAlignment="1">
      <alignment horizontal="left"/>
    </xf>
    <xf numFmtId="0" fontId="11" fillId="4" borderId="1" xfId="3" applyFont="1" applyBorder="1" applyAlignment="1">
      <alignment horizontal="left" vertical="top" wrapText="1"/>
    </xf>
    <xf numFmtId="0" fontId="2" fillId="5" borderId="1" xfId="4" applyFont="1" applyBorder="1" applyAlignment="1">
      <alignment horizontal="left" vertical="top" wrapText="1"/>
    </xf>
    <xf numFmtId="0" fontId="2" fillId="0" borderId="0" xfId="0" applyFont="1" applyAlignment="1">
      <alignment horizontal="left" vertical="top"/>
    </xf>
    <xf numFmtId="0" fontId="2" fillId="0" borderId="1" xfId="0" applyFont="1" applyBorder="1" applyAlignment="1">
      <alignment horizontal="right"/>
    </xf>
    <xf numFmtId="44" fontId="2" fillId="0" borderId="2" xfId="1" applyFont="1" applyBorder="1" applyAlignment="1">
      <alignment horizontal="center"/>
    </xf>
    <xf numFmtId="44" fontId="2" fillId="0" borderId="5" xfId="1" applyFont="1" applyBorder="1" applyAlignment="1">
      <alignment horizontal="center"/>
    </xf>
    <xf numFmtId="44" fontId="2" fillId="0" borderId="3" xfId="1" applyFont="1" applyBorder="1" applyAlignment="1">
      <alignment horizontal="center"/>
    </xf>
    <xf numFmtId="0" fontId="2" fillId="0" borderId="4" xfId="0" applyFont="1" applyBorder="1" applyAlignment="1">
      <alignment horizontal="left" vertical="top"/>
    </xf>
    <xf numFmtId="0" fontId="2" fillId="5" borderId="7" xfId="4" applyFont="1" applyBorder="1" applyAlignment="1">
      <alignment horizontal="left" vertical="top" wrapText="1"/>
    </xf>
    <xf numFmtId="0" fontId="0" fillId="4" borderId="1" xfId="3" applyFont="1" applyBorder="1" applyAlignment="1">
      <alignment horizontal="left" vertical="top" wrapText="1"/>
    </xf>
  </cellXfs>
  <cellStyles count="6">
    <cellStyle name="60 % - Farve2" xfId="3" builtinId="36"/>
    <cellStyle name="60 % - Farve4" xfId="4" builtinId="44"/>
    <cellStyle name="60 % - Farve6" xfId="5" builtinId="52"/>
    <cellStyle name="Normal" xfId="0" builtinId="0"/>
    <cellStyle name="Procent" xfId="2" builtinId="5"/>
    <cellStyle name="Valuta" xfId="1" builtinId="4"/>
  </cellStyles>
  <dxfs count="0"/>
  <tableStyles count="0" defaultTableStyle="TableStyleMedium2" defaultPivotStyle="PivotStyleLight16"/>
  <colors>
    <mruColors>
      <color rgb="FF990033"/>
      <color rgb="FFE3DF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view="pageLayout" zoomScaleNormal="100" workbookViewId="0">
      <selection activeCell="C30" sqref="C30"/>
    </sheetView>
  </sheetViews>
  <sheetFormatPr defaultRowHeight="12.75" x14ac:dyDescent="0.2"/>
  <cols>
    <col min="1" max="1" width="3.75" customWidth="1"/>
    <col min="2" max="2" width="23.75" customWidth="1"/>
    <col min="3" max="3" width="9.875" customWidth="1"/>
    <col min="4" max="4" width="8.875" customWidth="1"/>
    <col min="5" max="5" width="10" customWidth="1"/>
    <col min="6" max="6" width="9.625" customWidth="1"/>
    <col min="8" max="8" width="14.75" customWidth="1"/>
  </cols>
  <sheetData>
    <row r="1" spans="1:10" ht="19.5" x14ac:dyDescent="0.2">
      <c r="A1" s="36" t="s">
        <v>0</v>
      </c>
      <c r="B1" s="36"/>
      <c r="C1" s="36"/>
      <c r="D1" s="36"/>
      <c r="E1" s="36"/>
      <c r="F1" s="36"/>
      <c r="G1" s="36"/>
      <c r="H1" s="36"/>
      <c r="I1" s="36"/>
      <c r="J1" s="36"/>
    </row>
    <row r="3" spans="1:10" ht="12.75" customHeight="1" x14ac:dyDescent="0.2">
      <c r="A3" s="37" t="s">
        <v>1</v>
      </c>
      <c r="B3" s="38"/>
      <c r="C3" s="38"/>
      <c r="D3" s="38"/>
      <c r="E3" s="38"/>
      <c r="F3" s="38"/>
      <c r="G3" s="38"/>
      <c r="H3" s="38"/>
      <c r="I3" s="38"/>
      <c r="J3" s="38"/>
    </row>
    <row r="4" spans="1:10" x14ac:dyDescent="0.2">
      <c r="A4" s="38"/>
      <c r="B4" s="38"/>
      <c r="C4" s="38"/>
      <c r="D4" s="38"/>
      <c r="E4" s="38"/>
      <c r="F4" s="38"/>
      <c r="G4" s="38"/>
      <c r="H4" s="38"/>
      <c r="I4" s="38"/>
      <c r="J4" s="38"/>
    </row>
    <row r="5" spans="1:10" ht="18" customHeight="1" x14ac:dyDescent="0.2">
      <c r="A5" s="38"/>
      <c r="B5" s="38"/>
      <c r="C5" s="38"/>
      <c r="D5" s="38"/>
      <c r="E5" s="38"/>
      <c r="F5" s="38"/>
      <c r="G5" s="38"/>
      <c r="H5" s="38"/>
      <c r="I5" s="38"/>
      <c r="J5" s="38"/>
    </row>
    <row r="6" spans="1:10" ht="12.75" customHeight="1" x14ac:dyDescent="0.2">
      <c r="A6" s="39" t="s">
        <v>2</v>
      </c>
      <c r="B6" s="39"/>
      <c r="C6" s="39"/>
      <c r="D6" s="39"/>
      <c r="E6" s="39"/>
      <c r="F6" s="39"/>
      <c r="G6" s="39"/>
      <c r="H6" s="39"/>
      <c r="I6" s="39"/>
      <c r="J6" s="39"/>
    </row>
    <row r="7" spans="1:10" x14ac:dyDescent="0.2">
      <c r="A7" s="39"/>
      <c r="B7" s="39"/>
      <c r="C7" s="39"/>
      <c r="D7" s="39"/>
      <c r="E7" s="39"/>
      <c r="F7" s="39"/>
      <c r="G7" s="39"/>
      <c r="H7" s="39"/>
      <c r="I7" s="39"/>
      <c r="J7" s="39"/>
    </row>
    <row r="8" spans="1:10" x14ac:dyDescent="0.2">
      <c r="A8" s="39"/>
      <c r="B8" s="39"/>
      <c r="C8" s="39"/>
      <c r="D8" s="39"/>
      <c r="E8" s="39"/>
      <c r="F8" s="39"/>
      <c r="G8" s="39"/>
      <c r="H8" s="39"/>
      <c r="I8" s="39"/>
      <c r="J8" s="39"/>
    </row>
    <row r="9" spans="1:10" x14ac:dyDescent="0.2">
      <c r="A9" s="39"/>
      <c r="B9" s="39"/>
      <c r="C9" s="39"/>
      <c r="D9" s="39"/>
      <c r="E9" s="39"/>
      <c r="F9" s="39"/>
      <c r="G9" s="39"/>
      <c r="H9" s="39"/>
      <c r="I9" s="39"/>
      <c r="J9" s="39"/>
    </row>
    <row r="10" spans="1:10" x14ac:dyDescent="0.2">
      <c r="A10" s="39"/>
      <c r="B10" s="39"/>
      <c r="C10" s="39"/>
      <c r="D10" s="39"/>
      <c r="E10" s="39"/>
      <c r="F10" s="39"/>
      <c r="G10" s="39"/>
      <c r="H10" s="39"/>
      <c r="I10" s="39"/>
      <c r="J10" s="39"/>
    </row>
    <row r="11" spans="1:10" x14ac:dyDescent="0.2">
      <c r="A11" s="39"/>
      <c r="B11" s="39"/>
      <c r="C11" s="39"/>
      <c r="D11" s="39"/>
      <c r="E11" s="39"/>
      <c r="F11" s="39"/>
      <c r="G11" s="39"/>
      <c r="H11" s="39"/>
      <c r="I11" s="39"/>
      <c r="J11" s="39"/>
    </row>
    <row r="12" spans="1:10" ht="29.25" customHeight="1" x14ac:dyDescent="0.2">
      <c r="A12" s="1"/>
      <c r="B12" s="15" t="s">
        <v>0</v>
      </c>
      <c r="C12" s="35" t="s">
        <v>3</v>
      </c>
      <c r="D12" s="35"/>
      <c r="E12" s="35"/>
      <c r="F12" s="35"/>
      <c r="G12" s="1"/>
    </row>
    <row r="13" spans="1:10" x14ac:dyDescent="0.2">
      <c r="A13" s="1"/>
      <c r="B13" s="2"/>
      <c r="C13" s="16">
        <f>'Detaljeret budget'!C11</f>
        <v>2025</v>
      </c>
      <c r="D13" s="16">
        <f>'Detaljeret budget'!D11</f>
        <v>2026</v>
      </c>
      <c r="E13" s="16">
        <f>'Detaljeret budget'!E11</f>
        <v>2027</v>
      </c>
      <c r="F13" s="16">
        <f>'Detaljeret budget'!F11</f>
        <v>2028</v>
      </c>
      <c r="G13" s="17" t="s">
        <v>4</v>
      </c>
    </row>
    <row r="14" spans="1:10" x14ac:dyDescent="0.2">
      <c r="A14" s="4">
        <v>10</v>
      </c>
      <c r="B14" s="2" t="s">
        <v>5</v>
      </c>
      <c r="C14" s="2">
        <f>'Detaljeret budget'!C16</f>
        <v>122</v>
      </c>
      <c r="D14" s="2">
        <f>'Detaljeret budget'!D16</f>
        <v>244</v>
      </c>
      <c r="E14" s="2">
        <f>'Detaljeret budget'!E16</f>
        <v>244</v>
      </c>
      <c r="F14" s="2">
        <f>'Detaljeret budget'!F16</f>
        <v>147</v>
      </c>
      <c r="G14" s="6">
        <f>SUM(C14:F14)</f>
        <v>757</v>
      </c>
    </row>
    <row r="15" spans="1:10" x14ac:dyDescent="0.2">
      <c r="A15" s="4">
        <v>20</v>
      </c>
      <c r="B15" s="2" t="s">
        <v>6</v>
      </c>
      <c r="C15" s="2">
        <f>'Detaljeret budget'!C21</f>
        <v>1300</v>
      </c>
      <c r="D15" s="2">
        <f>'Detaljeret budget'!D21</f>
        <v>2300</v>
      </c>
      <c r="E15" s="2">
        <f>'Detaljeret budget'!E21</f>
        <v>2200</v>
      </c>
      <c r="F15" s="2">
        <f>'Detaljeret budget'!F21</f>
        <v>1100</v>
      </c>
      <c r="G15" s="6">
        <f t="shared" ref="G15:G18" si="0">SUM(C15:F15)</f>
        <v>6900</v>
      </c>
    </row>
    <row r="16" spans="1:10" x14ac:dyDescent="0.2">
      <c r="A16" s="4">
        <v>30</v>
      </c>
      <c r="B16" s="2" t="s">
        <v>7</v>
      </c>
      <c r="C16" s="2">
        <f>'Detaljeret budget'!C26</f>
        <v>57</v>
      </c>
      <c r="D16" s="2">
        <f>'Detaljeret budget'!D26</f>
        <v>114</v>
      </c>
      <c r="E16" s="2">
        <f>'Detaljeret budget'!E26</f>
        <v>114</v>
      </c>
      <c r="F16" s="2">
        <f>'Detaljeret budget'!F26</f>
        <v>67</v>
      </c>
      <c r="G16" s="6">
        <f>SUM(C16:F16)</f>
        <v>352</v>
      </c>
    </row>
    <row r="17" spans="1:8" x14ac:dyDescent="0.2">
      <c r="A17" s="4">
        <v>40</v>
      </c>
      <c r="B17" s="2" t="s">
        <v>8</v>
      </c>
      <c r="C17" s="2">
        <f>'Detaljeret budget'!C31</f>
        <v>70</v>
      </c>
      <c r="D17" s="2">
        <f>'Detaljeret budget'!D31</f>
        <v>40</v>
      </c>
      <c r="E17" s="2">
        <f>'Detaljeret budget'!E31</f>
        <v>40</v>
      </c>
      <c r="F17" s="2">
        <f>'Detaljeret budget'!F31</f>
        <v>20</v>
      </c>
      <c r="G17" s="6">
        <f t="shared" si="0"/>
        <v>170</v>
      </c>
    </row>
    <row r="18" spans="1:8" x14ac:dyDescent="0.2">
      <c r="A18" s="4">
        <v>50</v>
      </c>
      <c r="B18" s="2" t="s">
        <v>9</v>
      </c>
      <c r="C18" s="2">
        <f>'Detaljeret budget'!C36</f>
        <v>0</v>
      </c>
      <c r="D18" s="2">
        <f>'Detaljeret budget'!D36</f>
        <v>0</v>
      </c>
      <c r="E18" s="2">
        <f>'Detaljeret budget'!E36</f>
        <v>0</v>
      </c>
      <c r="F18" s="2">
        <f>'Detaljeret budget'!F36</f>
        <v>0</v>
      </c>
      <c r="G18" s="6">
        <f t="shared" si="0"/>
        <v>0</v>
      </c>
    </row>
    <row r="19" spans="1:8" x14ac:dyDescent="0.2">
      <c r="A19" s="4">
        <v>60</v>
      </c>
      <c r="B19" s="2" t="s">
        <v>10</v>
      </c>
      <c r="C19" s="2">
        <f>'Detaljeret budget'!C41</f>
        <v>0</v>
      </c>
      <c r="D19" s="2">
        <f>'Detaljeret budget'!D41</f>
        <v>0</v>
      </c>
      <c r="E19" s="2">
        <f>'Detaljeret budget'!E41</f>
        <v>0</v>
      </c>
      <c r="F19" s="2">
        <f>'Detaljeret budget'!F41</f>
        <v>0</v>
      </c>
      <c r="G19" s="6">
        <f>'Detaljeret budget'!G41</f>
        <v>0</v>
      </c>
    </row>
    <row r="20" spans="1:8" x14ac:dyDescent="0.2">
      <c r="A20" s="4">
        <v>70</v>
      </c>
      <c r="B20" s="2" t="s">
        <v>11</v>
      </c>
      <c r="C20" s="2">
        <f>'Detaljeret budget'!C46</f>
        <v>40</v>
      </c>
      <c r="D20" s="2">
        <f>'Detaljeret budget'!D46</f>
        <v>20</v>
      </c>
      <c r="E20" s="2">
        <f>'Detaljeret budget'!E46</f>
        <v>20</v>
      </c>
      <c r="F20" s="2">
        <f>'Detaljeret budget'!F46</f>
        <v>40</v>
      </c>
      <c r="G20" s="6">
        <f>'Detaljeret budget'!G46</f>
        <v>120</v>
      </c>
    </row>
    <row r="21" spans="1:8" x14ac:dyDescent="0.2">
      <c r="A21" s="4">
        <v>80</v>
      </c>
      <c r="B21" s="2" t="s">
        <v>12</v>
      </c>
      <c r="C21" s="2">
        <f>'Detaljeret budget'!C51</f>
        <v>62</v>
      </c>
      <c r="D21" s="2">
        <f>'Detaljeret budget'!D51</f>
        <v>104</v>
      </c>
      <c r="E21" s="2">
        <f>'Detaljeret budget'!E51</f>
        <v>104</v>
      </c>
      <c r="F21" s="2">
        <f>'Detaljeret budget'!F51</f>
        <v>52</v>
      </c>
      <c r="G21" s="6">
        <f>'Detaljeret budget'!G51</f>
        <v>322</v>
      </c>
    </row>
    <row r="22" spans="1:8" x14ac:dyDescent="0.2">
      <c r="A22" s="4">
        <v>90</v>
      </c>
      <c r="B22" s="2" t="s">
        <v>13</v>
      </c>
      <c r="C22" s="2">
        <f>'Detaljeret budget'!C56</f>
        <v>14</v>
      </c>
      <c r="D22" s="2">
        <f>'Detaljeret budget'!D56</f>
        <v>28</v>
      </c>
      <c r="E22" s="2">
        <f>'Detaljeret budget'!E56</f>
        <v>28</v>
      </c>
      <c r="F22" s="2">
        <f>'Detaljeret budget'!F56</f>
        <v>24</v>
      </c>
      <c r="G22" s="6">
        <f>'Detaljeret budget'!G56</f>
        <v>94</v>
      </c>
    </row>
    <row r="23" spans="1:8" x14ac:dyDescent="0.2">
      <c r="A23" s="4">
        <v>100</v>
      </c>
      <c r="B23" s="2" t="s">
        <v>14</v>
      </c>
      <c r="C23" s="2">
        <f>'Detaljeret budget'!C61</f>
        <v>0</v>
      </c>
      <c r="D23" s="2">
        <f>'Detaljeret budget'!D61</f>
        <v>10</v>
      </c>
      <c r="E23" s="2">
        <f>'Detaljeret budget'!E61</f>
        <v>10</v>
      </c>
      <c r="F23" s="2">
        <f>'Detaljeret budget'!F61</f>
        <v>10</v>
      </c>
      <c r="G23" s="6">
        <f>'Detaljeret budget'!G61</f>
        <v>30</v>
      </c>
    </row>
    <row r="24" spans="1:8" x14ac:dyDescent="0.2">
      <c r="A24" s="4">
        <v>110</v>
      </c>
      <c r="B24" s="2" t="s">
        <v>15</v>
      </c>
      <c r="C24" s="2">
        <f>'Detaljeret budget'!C66</f>
        <v>0</v>
      </c>
      <c r="D24" s="2">
        <f>'Detaljeret budget'!D66</f>
        <v>0</v>
      </c>
      <c r="E24" s="2">
        <f>'Detaljeret budget'!E66</f>
        <v>0</v>
      </c>
      <c r="F24" s="2">
        <f>'Detaljeret budget'!F66</f>
        <v>50</v>
      </c>
      <c r="G24" s="6">
        <f>'Detaljeret budget'!G66</f>
        <v>50</v>
      </c>
    </row>
    <row r="25" spans="1:8" x14ac:dyDescent="0.2">
      <c r="A25" s="4">
        <v>120</v>
      </c>
      <c r="B25" s="2" t="s">
        <v>16</v>
      </c>
      <c r="C25" s="2">
        <f>'Detaljeret budget'!C71</f>
        <v>0</v>
      </c>
      <c r="D25" s="2">
        <f>'Detaljeret budget'!D71</f>
        <v>0</v>
      </c>
      <c r="E25" s="2">
        <f>'Detaljeret budget'!E71</f>
        <v>0</v>
      </c>
      <c r="F25" s="2">
        <f>'Detaljeret budget'!F71</f>
        <v>0</v>
      </c>
      <c r="G25" s="6">
        <f>'Detaljeret budget'!G71</f>
        <v>0</v>
      </c>
    </row>
    <row r="26" spans="1:8" x14ac:dyDescent="0.2">
      <c r="A26" s="4"/>
      <c r="B26" s="5" t="s">
        <v>17</v>
      </c>
      <c r="C26" s="5">
        <f>SUM(C14:C25)</f>
        <v>1665</v>
      </c>
      <c r="D26" s="5">
        <f>SUM(D14:D25)</f>
        <v>2860</v>
      </c>
      <c r="E26" s="5">
        <f>SUM(E14:E25)</f>
        <v>2760</v>
      </c>
      <c r="F26" s="5">
        <f t="shared" ref="F26" si="1">SUM(F14:F25)</f>
        <v>1510</v>
      </c>
      <c r="G26" s="5">
        <f>SUM(C26:F26)</f>
        <v>8795</v>
      </c>
    </row>
    <row r="28" spans="1:8" x14ac:dyDescent="0.2">
      <c r="A28" s="4">
        <v>10</v>
      </c>
      <c r="B28" s="15" t="s">
        <v>18</v>
      </c>
      <c r="C28" s="19" t="s">
        <v>19</v>
      </c>
      <c r="D28" s="19" t="s">
        <v>19</v>
      </c>
      <c r="E28" s="19" t="s">
        <v>19</v>
      </c>
      <c r="F28" s="19" t="s">
        <v>19</v>
      </c>
      <c r="G28" s="18" t="s">
        <v>20</v>
      </c>
      <c r="H28" s="21" t="s">
        <v>21</v>
      </c>
    </row>
    <row r="29" spans="1:8" x14ac:dyDescent="0.2">
      <c r="A29" s="4">
        <v>20</v>
      </c>
      <c r="B29" s="2" t="s">
        <v>22</v>
      </c>
      <c r="C29" s="2"/>
      <c r="D29" s="2"/>
      <c r="E29" s="2"/>
      <c r="F29" s="2"/>
      <c r="G29" s="2">
        <f>C29+D29+E29+F29</f>
        <v>0</v>
      </c>
      <c r="H29" s="22" t="e">
        <f>G29/G32</f>
        <v>#DIV/0!</v>
      </c>
    </row>
    <row r="30" spans="1:8" x14ac:dyDescent="0.2">
      <c r="A30" s="4">
        <v>30</v>
      </c>
      <c r="B30" s="2" t="s">
        <v>23</v>
      </c>
      <c r="D30" s="2"/>
      <c r="E30" s="2"/>
      <c r="F30" s="2"/>
      <c r="G30" s="2">
        <f>C30+D30+E30+F30</f>
        <v>0</v>
      </c>
      <c r="H30" s="22" t="e">
        <f>G30/G32</f>
        <v>#DIV/0!</v>
      </c>
    </row>
    <row r="31" spans="1:8" x14ac:dyDescent="0.2">
      <c r="A31" s="4">
        <v>40</v>
      </c>
      <c r="B31" s="2" t="s">
        <v>24</v>
      </c>
      <c r="C31" s="2"/>
      <c r="D31" s="2"/>
      <c r="E31" s="2"/>
      <c r="F31" s="2"/>
      <c r="G31" s="2">
        <f>SUM(C31+D31+E31+F31)</f>
        <v>0</v>
      </c>
      <c r="H31" s="22" t="e">
        <f>G31/G32</f>
        <v>#DIV/0!</v>
      </c>
    </row>
    <row r="32" spans="1:8" x14ac:dyDescent="0.2">
      <c r="A32" s="4">
        <v>50</v>
      </c>
      <c r="B32" s="5" t="s">
        <v>25</v>
      </c>
      <c r="C32" s="5">
        <f>SUM(C29+C30+C31)</f>
        <v>0</v>
      </c>
      <c r="D32" s="5">
        <f>SUM(D29+D30+D31)</f>
        <v>0</v>
      </c>
      <c r="E32" s="5">
        <f t="shared" ref="E32:H32" si="2">SUM(E29+E30+E31)</f>
        <v>0</v>
      </c>
      <c r="F32" s="5">
        <f t="shared" si="2"/>
        <v>0</v>
      </c>
      <c r="G32" s="5">
        <f t="shared" si="2"/>
        <v>0</v>
      </c>
      <c r="H32" s="23" t="e">
        <f t="shared" si="2"/>
        <v>#DIV/0!</v>
      </c>
    </row>
    <row r="33" spans="1:8" x14ac:dyDescent="0.2">
      <c r="A33" s="28">
        <v>60</v>
      </c>
      <c r="B33" s="2" t="s">
        <v>26</v>
      </c>
      <c r="C33" s="27" t="e">
        <f>C29/C32</f>
        <v>#DIV/0!</v>
      </c>
      <c r="D33" s="27" t="e">
        <f>D29/D32</f>
        <v>#DIV/0!</v>
      </c>
      <c r="E33" s="27" t="e">
        <f>E29/E32</f>
        <v>#DIV/0!</v>
      </c>
      <c r="F33" s="27" t="e">
        <f>F29/F32</f>
        <v>#DIV/0!</v>
      </c>
      <c r="G33" s="27" t="e">
        <f>G29/G32</f>
        <v>#DIV/0!</v>
      </c>
      <c r="H33" s="2"/>
    </row>
  </sheetData>
  <mergeCells count="4">
    <mergeCell ref="C12:F12"/>
    <mergeCell ref="A1:J1"/>
    <mergeCell ref="A3:J5"/>
    <mergeCell ref="A6:J11"/>
  </mergeCells>
  <pageMargins left="0.7" right="0.7" top="0.75" bottom="0.75" header="0.3" footer="0.3"/>
  <pageSetup paperSize="9" orientation="landscape" r:id="rId1"/>
  <headerFooter>
    <oddHeader>&amp;LBudgetskabelon&amp;RUddannelsespuljen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2"/>
  <sheetViews>
    <sheetView view="pageLayout" topLeftCell="A47" zoomScale="108" zoomScaleNormal="100" zoomScalePageLayoutView="108" workbookViewId="0">
      <selection activeCell="I30" sqref="I30"/>
    </sheetView>
  </sheetViews>
  <sheetFormatPr defaultRowHeight="12.75" x14ac:dyDescent="0.2"/>
  <cols>
    <col min="1" max="1" width="4.125" customWidth="1"/>
    <col min="2" max="2" width="25.625" customWidth="1"/>
    <col min="3" max="3" width="10.375" customWidth="1"/>
    <col min="4" max="4" width="9.75" customWidth="1"/>
    <col min="5" max="5" width="9.625" customWidth="1"/>
    <col min="7" max="7" width="9" customWidth="1"/>
  </cols>
  <sheetData>
    <row r="1" spans="1:11" s="43" customFormat="1" ht="19.5" x14ac:dyDescent="0.25">
      <c r="A1" s="42" t="s">
        <v>27</v>
      </c>
    </row>
    <row r="3" spans="1:11" ht="12.75" customHeight="1" x14ac:dyDescent="0.2">
      <c r="A3" s="44" t="s">
        <v>28</v>
      </c>
      <c r="B3" s="44"/>
      <c r="C3" s="44"/>
      <c r="D3" s="44"/>
      <c r="E3" s="44"/>
      <c r="F3" s="44"/>
      <c r="G3" s="44"/>
      <c r="H3" s="44"/>
      <c r="I3" s="44"/>
      <c r="J3" s="44"/>
      <c r="K3" s="44"/>
    </row>
    <row r="4" spans="1:11" x14ac:dyDescent="0.2">
      <c r="A4" s="44"/>
      <c r="B4" s="44"/>
      <c r="C4" s="44"/>
      <c r="D4" s="44"/>
      <c r="E4" s="44"/>
      <c r="F4" s="44"/>
      <c r="G4" s="44"/>
      <c r="H4" s="44"/>
      <c r="I4" s="44"/>
      <c r="J4" s="44"/>
      <c r="K4" s="44"/>
    </row>
    <row r="5" spans="1:11" x14ac:dyDescent="0.2">
      <c r="A5" s="44"/>
      <c r="B5" s="44"/>
      <c r="C5" s="44"/>
      <c r="D5" s="44"/>
      <c r="E5" s="44"/>
      <c r="F5" s="44"/>
      <c r="G5" s="44"/>
      <c r="H5" s="44"/>
      <c r="I5" s="44"/>
      <c r="J5" s="44"/>
      <c r="K5" s="44"/>
    </row>
    <row r="6" spans="1:11" ht="2.25" customHeight="1" x14ac:dyDescent="0.2">
      <c r="A6" s="44"/>
      <c r="B6" s="44"/>
      <c r="C6" s="44"/>
      <c r="D6" s="44"/>
      <c r="E6" s="44"/>
      <c r="F6" s="44"/>
      <c r="G6" s="44"/>
      <c r="H6" s="44"/>
      <c r="I6" s="44"/>
      <c r="J6" s="44"/>
      <c r="K6" s="44"/>
    </row>
    <row r="7" spans="1:11" hidden="1" x14ac:dyDescent="0.2">
      <c r="A7" s="44"/>
      <c r="B7" s="44"/>
      <c r="C7" s="44"/>
      <c r="D7" s="44"/>
      <c r="E7" s="44"/>
      <c r="F7" s="44"/>
      <c r="G7" s="44"/>
      <c r="H7" s="44"/>
      <c r="I7" s="44"/>
      <c r="J7" s="44"/>
      <c r="K7" s="44"/>
    </row>
    <row r="8" spans="1:11" ht="7.5" customHeight="1" x14ac:dyDescent="0.2">
      <c r="A8" s="14"/>
      <c r="B8" s="14"/>
      <c r="C8" s="14"/>
      <c r="D8" s="14"/>
      <c r="E8" s="14"/>
      <c r="F8" s="14"/>
      <c r="G8" s="14"/>
      <c r="H8" s="14"/>
      <c r="I8" s="14"/>
      <c r="J8" s="14"/>
      <c r="K8" s="14"/>
    </row>
    <row r="9" spans="1:11" ht="30" customHeight="1" x14ac:dyDescent="0.2">
      <c r="A9" s="45" t="s">
        <v>29</v>
      </c>
      <c r="B9" s="45"/>
      <c r="C9" s="45"/>
      <c r="D9" s="45"/>
      <c r="E9" s="45"/>
      <c r="F9" s="12"/>
      <c r="G9" s="12"/>
    </row>
    <row r="10" spans="1:11" ht="25.5" customHeight="1" x14ac:dyDescent="0.2">
      <c r="A10" s="1"/>
      <c r="B10" s="15" t="s">
        <v>27</v>
      </c>
      <c r="C10" s="35" t="s">
        <v>3</v>
      </c>
      <c r="D10" s="35"/>
      <c r="E10" s="35"/>
      <c r="F10" s="35"/>
      <c r="G10" s="1"/>
    </row>
    <row r="11" spans="1:11" x14ac:dyDescent="0.2">
      <c r="A11" s="2"/>
      <c r="B11" s="2"/>
      <c r="C11" s="16">
        <v>2025</v>
      </c>
      <c r="D11" s="16">
        <v>2026</v>
      </c>
      <c r="E11" s="16">
        <v>2027</v>
      </c>
      <c r="F11" s="16">
        <v>2028</v>
      </c>
      <c r="G11" s="17" t="s">
        <v>4</v>
      </c>
    </row>
    <row r="12" spans="1:11" x14ac:dyDescent="0.2">
      <c r="A12" s="4">
        <v>10</v>
      </c>
      <c r="B12" s="4" t="s">
        <v>5</v>
      </c>
      <c r="C12" s="1"/>
      <c r="D12" s="1"/>
      <c r="E12" s="1"/>
      <c r="F12" s="1"/>
      <c r="G12" s="1"/>
    </row>
    <row r="13" spans="1:11" x14ac:dyDescent="0.2">
      <c r="A13" s="8">
        <v>11</v>
      </c>
      <c r="B13" s="8" t="s">
        <v>38</v>
      </c>
      <c r="C13" s="13">
        <v>72</v>
      </c>
      <c r="D13" s="8">
        <v>144</v>
      </c>
      <c r="E13" s="8">
        <v>144</v>
      </c>
      <c r="F13" s="8">
        <v>87</v>
      </c>
      <c r="G13" s="6">
        <f>SUM(C13:F13)</f>
        <v>447</v>
      </c>
    </row>
    <row r="14" spans="1:11" x14ac:dyDescent="0.2">
      <c r="A14" s="8">
        <v>12</v>
      </c>
      <c r="B14" s="8" t="s">
        <v>39</v>
      </c>
      <c r="C14" s="8">
        <v>50</v>
      </c>
      <c r="D14" s="8">
        <v>100</v>
      </c>
      <c r="E14" s="8">
        <v>100</v>
      </c>
      <c r="F14" s="8">
        <v>60</v>
      </c>
      <c r="G14" s="6">
        <f>SUM(C14:F14)</f>
        <v>310</v>
      </c>
    </row>
    <row r="15" spans="1:11" x14ac:dyDescent="0.2">
      <c r="A15" s="8">
        <v>13</v>
      </c>
      <c r="B15" s="8"/>
      <c r="C15" s="8"/>
      <c r="D15" s="8"/>
      <c r="E15" s="8"/>
      <c r="F15" s="8"/>
      <c r="G15" s="6">
        <f>SUM(C15:F15)</f>
        <v>0</v>
      </c>
    </row>
    <row r="16" spans="1:11" x14ac:dyDescent="0.2">
      <c r="A16" s="8"/>
      <c r="B16" s="9" t="s">
        <v>30</v>
      </c>
      <c r="C16" s="9">
        <f>SUM(C13:C15)</f>
        <v>122</v>
      </c>
      <c r="D16" s="9">
        <f>SUM(D13:D15)</f>
        <v>244</v>
      </c>
      <c r="E16" s="9">
        <f>SUM(E13:E15)</f>
        <v>244</v>
      </c>
      <c r="F16" s="9">
        <f>SUM(F13:F15)</f>
        <v>147</v>
      </c>
      <c r="G16" s="5">
        <f>SUM(G13:G15)</f>
        <v>757</v>
      </c>
    </row>
    <row r="17" spans="1:9" x14ac:dyDescent="0.2">
      <c r="A17" s="4">
        <v>20</v>
      </c>
      <c r="B17" s="4" t="s">
        <v>6</v>
      </c>
      <c r="C17" s="1"/>
      <c r="D17" s="1"/>
      <c r="E17" s="1"/>
      <c r="F17" s="1"/>
      <c r="G17" s="1"/>
    </row>
    <row r="18" spans="1:9" x14ac:dyDescent="0.2">
      <c r="A18" s="8">
        <v>21</v>
      </c>
      <c r="B18" s="8" t="s">
        <v>47</v>
      </c>
      <c r="C18" s="8">
        <v>400</v>
      </c>
      <c r="D18" s="8">
        <v>1100</v>
      </c>
      <c r="E18" s="8">
        <v>1100</v>
      </c>
      <c r="F18" s="8">
        <v>600</v>
      </c>
      <c r="G18" s="6">
        <f>SUM(C18:F18)</f>
        <v>3200</v>
      </c>
    </row>
    <row r="19" spans="1:9" x14ac:dyDescent="0.2">
      <c r="A19" s="8">
        <v>22</v>
      </c>
      <c r="B19" s="8" t="s">
        <v>50</v>
      </c>
      <c r="C19" s="8">
        <v>300</v>
      </c>
      <c r="D19" s="8">
        <v>900</v>
      </c>
      <c r="E19" s="8">
        <v>900</v>
      </c>
      <c r="F19" s="8">
        <v>400</v>
      </c>
      <c r="G19" s="6">
        <f>SUM(C19:F19)</f>
        <v>2500</v>
      </c>
    </row>
    <row r="20" spans="1:9" x14ac:dyDescent="0.2">
      <c r="A20" s="8">
        <v>23</v>
      </c>
      <c r="B20" s="8" t="s">
        <v>48</v>
      </c>
      <c r="C20" s="8">
        <v>600</v>
      </c>
      <c r="D20" s="8">
        <v>300</v>
      </c>
      <c r="E20" s="8">
        <v>200</v>
      </c>
      <c r="F20" s="8">
        <v>100</v>
      </c>
      <c r="G20" s="6">
        <f t="shared" ref="G20" si="0">SUM(C20:F20)</f>
        <v>1200</v>
      </c>
    </row>
    <row r="21" spans="1:9" x14ac:dyDescent="0.2">
      <c r="A21" s="8"/>
      <c r="B21" s="9" t="s">
        <v>30</v>
      </c>
      <c r="C21" s="9">
        <f>SUM(C18:C20)</f>
        <v>1300</v>
      </c>
      <c r="D21" s="9">
        <f t="shared" ref="D21:F21" si="1">SUM(D18:D20)</f>
        <v>2300</v>
      </c>
      <c r="E21" s="9">
        <f>SUM(E18:E20)</f>
        <v>2200</v>
      </c>
      <c r="F21" s="9">
        <f t="shared" si="1"/>
        <v>1100</v>
      </c>
      <c r="G21" s="10">
        <f>SUM(G18:G20)</f>
        <v>6900</v>
      </c>
      <c r="I21" s="31"/>
    </row>
    <row r="22" spans="1:9" x14ac:dyDescent="0.2">
      <c r="A22" s="4">
        <v>30</v>
      </c>
      <c r="B22" s="4" t="s">
        <v>7</v>
      </c>
      <c r="C22" s="1"/>
      <c r="D22" s="1"/>
      <c r="E22" s="1"/>
      <c r="F22" s="1"/>
      <c r="G22" s="1"/>
    </row>
    <row r="23" spans="1:9" x14ac:dyDescent="0.2">
      <c r="A23" s="8">
        <v>31</v>
      </c>
      <c r="B23" s="8" t="s">
        <v>40</v>
      </c>
      <c r="C23" s="8">
        <v>24</v>
      </c>
      <c r="D23" s="8">
        <v>48</v>
      </c>
      <c r="E23" s="8">
        <v>48</v>
      </c>
      <c r="F23" s="8">
        <v>28</v>
      </c>
      <c r="G23" s="6">
        <f>SUM(C23:F23)</f>
        <v>148</v>
      </c>
    </row>
    <row r="24" spans="1:9" x14ac:dyDescent="0.2">
      <c r="A24" s="8">
        <v>21</v>
      </c>
      <c r="B24" s="8" t="s">
        <v>41</v>
      </c>
      <c r="C24" s="8">
        <v>33</v>
      </c>
      <c r="D24" s="8">
        <v>66</v>
      </c>
      <c r="E24" s="8">
        <v>66</v>
      </c>
      <c r="F24" s="8">
        <v>39</v>
      </c>
      <c r="G24" s="6">
        <f t="shared" ref="G24" si="2">SUM(C24:F24)</f>
        <v>204</v>
      </c>
    </row>
    <row r="25" spans="1:9" x14ac:dyDescent="0.2">
      <c r="A25" s="8">
        <v>33</v>
      </c>
      <c r="B25" s="7"/>
      <c r="C25" s="2"/>
      <c r="D25" s="2"/>
      <c r="E25" s="2"/>
      <c r="F25" s="2"/>
      <c r="G25" s="6">
        <f>SUM(C25:F25)</f>
        <v>0</v>
      </c>
    </row>
    <row r="26" spans="1:9" x14ac:dyDescent="0.2">
      <c r="A26" s="8"/>
      <c r="B26" s="9" t="s">
        <v>30</v>
      </c>
      <c r="C26" s="9">
        <f>SUM(C23:C25)</f>
        <v>57</v>
      </c>
      <c r="D26" s="9">
        <f t="shared" ref="D26:F26" si="3">SUM(D23:D25)</f>
        <v>114</v>
      </c>
      <c r="E26" s="9">
        <f t="shared" si="3"/>
        <v>114</v>
      </c>
      <c r="F26" s="9">
        <f t="shared" si="3"/>
        <v>67</v>
      </c>
      <c r="G26" s="10">
        <f>SUM(G23:G25)</f>
        <v>352</v>
      </c>
    </row>
    <row r="27" spans="1:9" x14ac:dyDescent="0.2">
      <c r="A27" s="4">
        <v>40</v>
      </c>
      <c r="B27" s="4" t="s">
        <v>8</v>
      </c>
      <c r="C27" s="1"/>
      <c r="D27" s="1"/>
      <c r="E27" s="1"/>
      <c r="F27" s="1"/>
      <c r="G27" s="1"/>
    </row>
    <row r="28" spans="1:9" x14ac:dyDescent="0.2">
      <c r="A28" s="8">
        <v>41</v>
      </c>
      <c r="B28" s="8" t="s">
        <v>52</v>
      </c>
      <c r="C28" s="8">
        <v>20</v>
      </c>
      <c r="D28" s="8">
        <v>40</v>
      </c>
      <c r="E28" s="8">
        <v>40</v>
      </c>
      <c r="F28" s="8">
        <v>20</v>
      </c>
      <c r="G28" s="6">
        <f>SUM(C28:F28)</f>
        <v>120</v>
      </c>
    </row>
    <row r="29" spans="1:9" x14ac:dyDescent="0.2">
      <c r="A29" s="8">
        <v>42</v>
      </c>
      <c r="B29" s="8" t="s">
        <v>53</v>
      </c>
      <c r="C29" s="8">
        <v>50</v>
      </c>
      <c r="D29" s="8">
        <v>0</v>
      </c>
      <c r="E29" s="8">
        <v>0</v>
      </c>
      <c r="F29" s="8">
        <v>0</v>
      </c>
      <c r="G29" s="6">
        <f t="shared" ref="G29:G30" si="4">SUM(C29:F29)</f>
        <v>50</v>
      </c>
    </row>
    <row r="30" spans="1:9" x14ac:dyDescent="0.2">
      <c r="A30" s="8">
        <v>43</v>
      </c>
      <c r="B30" s="8"/>
      <c r="C30" s="8"/>
      <c r="D30" s="8"/>
      <c r="E30" s="8"/>
      <c r="F30" s="8"/>
      <c r="G30" s="6">
        <f t="shared" si="4"/>
        <v>0</v>
      </c>
      <c r="I30">
        <f>8975000*0.25</f>
        <v>2243750</v>
      </c>
    </row>
    <row r="31" spans="1:9" x14ac:dyDescent="0.2">
      <c r="A31" s="8"/>
      <c r="B31" s="9" t="s">
        <v>30</v>
      </c>
      <c r="C31" s="9">
        <f>SUM(C28:C30)</f>
        <v>70</v>
      </c>
      <c r="D31" s="9">
        <f>SUM(D28:D30)</f>
        <v>40</v>
      </c>
      <c r="E31" s="9">
        <f t="shared" ref="E31:F31" si="5">SUM(E28:E30)</f>
        <v>40</v>
      </c>
      <c r="F31" s="9">
        <f t="shared" si="5"/>
        <v>20</v>
      </c>
      <c r="G31" s="5">
        <f>SUM(G28:G30)</f>
        <v>170</v>
      </c>
    </row>
    <row r="32" spans="1:9" x14ac:dyDescent="0.2">
      <c r="A32" s="4">
        <v>50</v>
      </c>
      <c r="B32" s="4" t="s">
        <v>9</v>
      </c>
      <c r="C32" s="1"/>
      <c r="D32" s="1"/>
      <c r="E32" s="1"/>
      <c r="F32" s="1"/>
      <c r="G32" s="1"/>
    </row>
    <row r="33" spans="1:7" x14ac:dyDescent="0.2">
      <c r="A33" s="8">
        <v>51</v>
      </c>
      <c r="B33" s="8"/>
      <c r="C33" s="8"/>
      <c r="D33" s="8"/>
      <c r="E33" s="8"/>
      <c r="F33" s="8"/>
      <c r="G33" s="6">
        <f>SUM(C33:F33)</f>
        <v>0</v>
      </c>
    </row>
    <row r="34" spans="1:7" x14ac:dyDescent="0.2">
      <c r="A34" s="8">
        <v>52</v>
      </c>
      <c r="B34" s="8"/>
      <c r="C34" s="8"/>
      <c r="D34" s="8"/>
      <c r="E34" s="8"/>
      <c r="F34" s="8"/>
      <c r="G34" s="6">
        <f t="shared" ref="G34:G35" si="6">SUM(C34:F34)</f>
        <v>0</v>
      </c>
    </row>
    <row r="35" spans="1:7" x14ac:dyDescent="0.2">
      <c r="A35" s="8">
        <v>53</v>
      </c>
      <c r="B35" s="8"/>
      <c r="C35" s="8"/>
      <c r="D35" s="8"/>
      <c r="E35" s="8"/>
      <c r="F35" s="8"/>
      <c r="G35" s="6">
        <f t="shared" si="6"/>
        <v>0</v>
      </c>
    </row>
    <row r="36" spans="1:7" x14ac:dyDescent="0.2">
      <c r="A36" s="8"/>
      <c r="B36" s="9" t="s">
        <v>30</v>
      </c>
      <c r="C36" s="9">
        <f>SUM(C33:C35)</f>
        <v>0</v>
      </c>
      <c r="D36" s="9">
        <f t="shared" ref="D36:F36" si="7">SUM(D33:D35)</f>
        <v>0</v>
      </c>
      <c r="E36" s="9">
        <f t="shared" si="7"/>
        <v>0</v>
      </c>
      <c r="F36" s="9">
        <f t="shared" si="7"/>
        <v>0</v>
      </c>
      <c r="G36" s="10">
        <f>SUM(G33:G35)</f>
        <v>0</v>
      </c>
    </row>
    <row r="37" spans="1:7" x14ac:dyDescent="0.2">
      <c r="A37" s="4">
        <v>60</v>
      </c>
      <c r="B37" s="4" t="s">
        <v>10</v>
      </c>
      <c r="C37" s="1"/>
      <c r="D37" s="1"/>
      <c r="E37" s="1"/>
      <c r="F37" s="1"/>
      <c r="G37" s="1"/>
    </row>
    <row r="38" spans="1:7" x14ac:dyDescent="0.2">
      <c r="A38" s="8">
        <v>61</v>
      </c>
      <c r="B38" s="8"/>
      <c r="C38" s="8"/>
      <c r="D38" s="8"/>
      <c r="E38" s="8"/>
      <c r="F38" s="8"/>
      <c r="G38" s="6">
        <f>SUM(C38:F38)</f>
        <v>0</v>
      </c>
    </row>
    <row r="39" spans="1:7" x14ac:dyDescent="0.2">
      <c r="A39" s="8">
        <v>62</v>
      </c>
      <c r="B39" s="8"/>
      <c r="C39" s="8"/>
      <c r="D39" s="8"/>
      <c r="E39" s="8"/>
      <c r="F39" s="8"/>
      <c r="G39" s="6">
        <f t="shared" ref="G39" si="8">SUM(C39:F39)</f>
        <v>0</v>
      </c>
    </row>
    <row r="40" spans="1:7" x14ac:dyDescent="0.2">
      <c r="A40" s="8">
        <v>63</v>
      </c>
      <c r="B40" s="8"/>
      <c r="C40" s="8"/>
      <c r="D40" s="8"/>
      <c r="E40" s="8"/>
      <c r="F40" s="8"/>
      <c r="G40" s="6">
        <f>SUM(C40:F40)</f>
        <v>0</v>
      </c>
    </row>
    <row r="41" spans="1:7" x14ac:dyDescent="0.2">
      <c r="A41" s="8"/>
      <c r="B41" s="9" t="s">
        <v>30</v>
      </c>
      <c r="C41" s="9">
        <f>SUM(C38:C40)</f>
        <v>0</v>
      </c>
      <c r="D41" s="9">
        <f>SUM(D38:D40)</f>
        <v>0</v>
      </c>
      <c r="E41" s="9">
        <f>SUM(E38:E40)</f>
        <v>0</v>
      </c>
      <c r="F41" s="9">
        <f>SUM(F38:F40)</f>
        <v>0</v>
      </c>
      <c r="G41" s="10">
        <f>SUM(G38:G40)</f>
        <v>0</v>
      </c>
    </row>
    <row r="42" spans="1:7" x14ac:dyDescent="0.2">
      <c r="A42" s="4">
        <v>70</v>
      </c>
      <c r="B42" s="4" t="s">
        <v>11</v>
      </c>
      <c r="C42" s="1"/>
      <c r="D42" s="1"/>
      <c r="E42" s="1"/>
      <c r="F42" s="1"/>
      <c r="G42" s="1"/>
    </row>
    <row r="43" spans="1:7" x14ac:dyDescent="0.2">
      <c r="A43" s="8">
        <v>61</v>
      </c>
      <c r="B43" s="8" t="s">
        <v>54</v>
      </c>
      <c r="C43" s="8">
        <v>40</v>
      </c>
      <c r="D43" s="8">
        <v>20</v>
      </c>
      <c r="E43" s="8">
        <v>20</v>
      </c>
      <c r="F43" s="8">
        <v>40</v>
      </c>
      <c r="G43" s="6">
        <f>SUM(C43:F43)</f>
        <v>120</v>
      </c>
    </row>
    <row r="44" spans="1:7" x14ac:dyDescent="0.2">
      <c r="A44" s="8">
        <v>62</v>
      </c>
      <c r="B44" s="8"/>
      <c r="C44" s="8"/>
      <c r="D44" s="8"/>
      <c r="E44" s="8"/>
      <c r="F44" s="8"/>
      <c r="G44" s="6">
        <f t="shared" ref="G44" si="9">SUM(C44:F44)</f>
        <v>0</v>
      </c>
    </row>
    <row r="45" spans="1:7" x14ac:dyDescent="0.2">
      <c r="A45" s="8">
        <v>63</v>
      </c>
      <c r="B45" s="8"/>
      <c r="C45" s="8"/>
      <c r="D45" s="8"/>
      <c r="E45" s="8"/>
      <c r="F45" s="8"/>
      <c r="G45" s="6">
        <f>SUM(C45:F45)</f>
        <v>0</v>
      </c>
    </row>
    <row r="46" spans="1:7" x14ac:dyDescent="0.2">
      <c r="A46" s="8"/>
      <c r="B46" s="9" t="s">
        <v>30</v>
      </c>
      <c r="C46" s="9">
        <f>SUM(C43:C45)</f>
        <v>40</v>
      </c>
      <c r="D46" s="9">
        <f>SUM(D43:D45)</f>
        <v>20</v>
      </c>
      <c r="E46" s="9">
        <f>SUM(E43:E45)</f>
        <v>20</v>
      </c>
      <c r="F46" s="9">
        <f>SUM(F43:F45)</f>
        <v>40</v>
      </c>
      <c r="G46" s="10">
        <f>SUM(G43:G45)</f>
        <v>120</v>
      </c>
    </row>
    <row r="47" spans="1:7" x14ac:dyDescent="0.2">
      <c r="A47" s="4">
        <v>80</v>
      </c>
      <c r="B47" s="4" t="s">
        <v>12</v>
      </c>
      <c r="C47" s="1"/>
      <c r="D47" s="1"/>
      <c r="E47" s="1"/>
      <c r="F47" s="1"/>
      <c r="G47" s="1"/>
    </row>
    <row r="48" spans="1:7" x14ac:dyDescent="0.2">
      <c r="A48" s="8">
        <v>61</v>
      </c>
      <c r="B48" s="8" t="s">
        <v>45</v>
      </c>
      <c r="C48" s="8">
        <v>13</v>
      </c>
      <c r="D48" s="8">
        <v>6</v>
      </c>
      <c r="E48" s="8">
        <v>6</v>
      </c>
      <c r="F48" s="8">
        <v>3</v>
      </c>
      <c r="G48" s="6">
        <f>SUM(C48:F48)</f>
        <v>28</v>
      </c>
    </row>
    <row r="49" spans="1:9" x14ac:dyDescent="0.2">
      <c r="A49" s="8">
        <v>62</v>
      </c>
      <c r="B49" s="8" t="s">
        <v>43</v>
      </c>
      <c r="C49" s="8">
        <v>12</v>
      </c>
      <c r="D49" s="8">
        <v>24</v>
      </c>
      <c r="E49" s="8">
        <v>24</v>
      </c>
      <c r="F49" s="8">
        <v>12</v>
      </c>
      <c r="G49" s="6">
        <f t="shared" ref="G49" si="10">SUM(C49:F49)</f>
        <v>72</v>
      </c>
    </row>
    <row r="50" spans="1:9" x14ac:dyDescent="0.2">
      <c r="A50" s="8">
        <v>63</v>
      </c>
      <c r="B50" s="8" t="s">
        <v>44</v>
      </c>
      <c r="C50" s="8">
        <v>37</v>
      </c>
      <c r="D50" s="8">
        <v>74</v>
      </c>
      <c r="E50" s="8">
        <v>74</v>
      </c>
      <c r="F50" s="8">
        <v>37</v>
      </c>
      <c r="G50" s="6">
        <f>SUM(C50:F50)</f>
        <v>222</v>
      </c>
    </row>
    <row r="51" spans="1:9" x14ac:dyDescent="0.2">
      <c r="A51" s="8"/>
      <c r="B51" s="9" t="s">
        <v>30</v>
      </c>
      <c r="C51" s="9">
        <f>SUM(C48:C50)</f>
        <v>62</v>
      </c>
      <c r="D51" s="9">
        <f>SUM(D48:D50)</f>
        <v>104</v>
      </c>
      <c r="E51" s="9">
        <f>SUM(E48:E50)</f>
        <v>104</v>
      </c>
      <c r="F51" s="9">
        <f>SUM(F48:F50)</f>
        <v>52</v>
      </c>
      <c r="G51" s="10">
        <f>SUM(G48:G50)</f>
        <v>322</v>
      </c>
    </row>
    <row r="52" spans="1:9" x14ac:dyDescent="0.2">
      <c r="A52" s="4">
        <v>90</v>
      </c>
      <c r="B52" s="4" t="s">
        <v>13</v>
      </c>
      <c r="C52" s="1"/>
      <c r="D52" s="1"/>
      <c r="E52" s="1"/>
      <c r="F52" s="1"/>
      <c r="G52" s="1"/>
    </row>
    <row r="53" spans="1:9" x14ac:dyDescent="0.2">
      <c r="A53" s="8">
        <v>61</v>
      </c>
      <c r="B53" s="8" t="s">
        <v>42</v>
      </c>
      <c r="C53" s="8">
        <v>12</v>
      </c>
      <c r="D53" s="8">
        <v>24</v>
      </c>
      <c r="E53" s="8">
        <v>24</v>
      </c>
      <c r="F53" s="8">
        <v>14</v>
      </c>
      <c r="G53" s="6">
        <f>SUM(C53:F53)</f>
        <v>74</v>
      </c>
    </row>
    <row r="54" spans="1:9" x14ac:dyDescent="0.2">
      <c r="A54" s="8">
        <v>62</v>
      </c>
      <c r="B54" s="8" t="s">
        <v>49</v>
      </c>
      <c r="C54" s="8">
        <v>2</v>
      </c>
      <c r="D54" s="8">
        <v>4</v>
      </c>
      <c r="E54" s="8">
        <v>4</v>
      </c>
      <c r="F54" s="8">
        <v>10</v>
      </c>
      <c r="G54" s="6">
        <f t="shared" ref="G54" si="11">SUM(C54:F54)</f>
        <v>20</v>
      </c>
    </row>
    <row r="55" spans="1:9" x14ac:dyDescent="0.2">
      <c r="A55" s="8">
        <v>63</v>
      </c>
      <c r="B55" s="8"/>
      <c r="C55" s="8"/>
      <c r="D55" s="8"/>
      <c r="E55" s="8"/>
      <c r="F55" s="8"/>
      <c r="G55" s="6">
        <f>SUM(C55:F55)</f>
        <v>0</v>
      </c>
    </row>
    <row r="56" spans="1:9" x14ac:dyDescent="0.2">
      <c r="A56" s="8"/>
      <c r="B56" s="9" t="s">
        <v>30</v>
      </c>
      <c r="C56" s="9">
        <f>SUM(C53:C55)</f>
        <v>14</v>
      </c>
      <c r="D56" s="9">
        <f>SUM(D53:D55)</f>
        <v>28</v>
      </c>
      <c r="E56" s="9">
        <f>SUM(E53:E55)</f>
        <v>28</v>
      </c>
      <c r="F56" s="9">
        <f>SUM(F53:F55)</f>
        <v>24</v>
      </c>
      <c r="G56" s="10">
        <f>SUM(G53:G55)</f>
        <v>94</v>
      </c>
    </row>
    <row r="57" spans="1:9" x14ac:dyDescent="0.2">
      <c r="A57" s="4">
        <v>100</v>
      </c>
      <c r="B57" s="4" t="s">
        <v>14</v>
      </c>
      <c r="C57" s="1"/>
      <c r="D57" s="1"/>
      <c r="E57" s="1"/>
      <c r="F57" s="1"/>
      <c r="G57" s="1"/>
    </row>
    <row r="58" spans="1:9" x14ac:dyDescent="0.2">
      <c r="A58" s="8">
        <v>61</v>
      </c>
      <c r="B58" s="30" t="s">
        <v>46</v>
      </c>
      <c r="C58" s="8">
        <v>0</v>
      </c>
      <c r="D58" s="8">
        <v>10</v>
      </c>
      <c r="E58" s="8">
        <v>10</v>
      </c>
      <c r="F58" s="8">
        <v>10</v>
      </c>
      <c r="G58" s="6">
        <f>SUM(C58:F58)</f>
        <v>30</v>
      </c>
      <c r="I58" s="8"/>
    </row>
    <row r="59" spans="1:9" x14ac:dyDescent="0.2">
      <c r="A59" s="8">
        <v>62</v>
      </c>
      <c r="B59" s="8"/>
      <c r="C59" s="8"/>
      <c r="D59" s="8"/>
      <c r="E59" s="8"/>
      <c r="F59" s="8"/>
      <c r="G59" s="6">
        <f t="shared" ref="G59" si="12">SUM(C59:F59)</f>
        <v>0</v>
      </c>
    </row>
    <row r="60" spans="1:9" x14ac:dyDescent="0.2">
      <c r="A60" s="8">
        <v>63</v>
      </c>
      <c r="B60" s="8"/>
      <c r="C60" s="8"/>
      <c r="D60" s="8"/>
      <c r="E60" s="8"/>
      <c r="F60" s="8"/>
      <c r="G60" s="6">
        <f>SUM(C60:F60)</f>
        <v>0</v>
      </c>
    </row>
    <row r="61" spans="1:9" x14ac:dyDescent="0.2">
      <c r="A61" s="8"/>
      <c r="B61" s="9" t="s">
        <v>30</v>
      </c>
      <c r="C61" s="9">
        <f>SUM(C58:C60)</f>
        <v>0</v>
      </c>
      <c r="D61" s="9">
        <f>SUM(D58:D60)</f>
        <v>10</v>
      </c>
      <c r="E61" s="9">
        <f>SUM(E58:E60)</f>
        <v>10</v>
      </c>
      <c r="F61" s="9">
        <f>SUM(F58:F60)</f>
        <v>10</v>
      </c>
      <c r="G61" s="10">
        <f>SUM(G58:G60)</f>
        <v>30</v>
      </c>
    </row>
    <row r="62" spans="1:9" x14ac:dyDescent="0.2">
      <c r="A62" s="4">
        <v>110</v>
      </c>
      <c r="B62" s="4" t="s">
        <v>15</v>
      </c>
      <c r="C62" s="1"/>
      <c r="D62" s="1"/>
      <c r="E62" s="1"/>
      <c r="F62" s="1"/>
      <c r="G62" s="1"/>
    </row>
    <row r="63" spans="1:9" x14ac:dyDescent="0.2">
      <c r="A63" s="8">
        <v>61</v>
      </c>
      <c r="B63" s="8" t="s">
        <v>51</v>
      </c>
      <c r="C63" s="8">
        <v>0</v>
      </c>
      <c r="D63" s="8">
        <v>0</v>
      </c>
      <c r="E63" s="8">
        <v>0</v>
      </c>
      <c r="F63" s="8">
        <v>50</v>
      </c>
      <c r="G63" s="6">
        <f>SUM(C63:F63)</f>
        <v>50</v>
      </c>
    </row>
    <row r="64" spans="1:9" x14ac:dyDescent="0.2">
      <c r="A64" s="8">
        <v>62</v>
      </c>
      <c r="B64" s="8"/>
      <c r="C64" s="8"/>
      <c r="D64" s="8"/>
      <c r="E64" s="8"/>
      <c r="F64" s="8"/>
      <c r="G64" s="6">
        <f t="shared" ref="G64" si="13">SUM(C64:F64)</f>
        <v>0</v>
      </c>
    </row>
    <row r="65" spans="1:7" x14ac:dyDescent="0.2">
      <c r="A65" s="8">
        <v>63</v>
      </c>
      <c r="B65" s="8"/>
      <c r="C65" s="8"/>
      <c r="D65" s="8"/>
      <c r="E65" s="8"/>
      <c r="F65" s="8"/>
      <c r="G65" s="6">
        <f>SUM(C65:F65)</f>
        <v>0</v>
      </c>
    </row>
    <row r="66" spans="1:7" x14ac:dyDescent="0.2">
      <c r="A66" s="8"/>
      <c r="B66" s="9" t="s">
        <v>30</v>
      </c>
      <c r="C66" s="9">
        <f>SUM(C63:C65)</f>
        <v>0</v>
      </c>
      <c r="D66" s="9">
        <f>SUM(D63:D65)</f>
        <v>0</v>
      </c>
      <c r="E66" s="9">
        <f>SUM(E63:E65)</f>
        <v>0</v>
      </c>
      <c r="F66" s="9">
        <f>SUM(F63:F65)</f>
        <v>50</v>
      </c>
      <c r="G66" s="10">
        <f>SUM(G63:G65)</f>
        <v>50</v>
      </c>
    </row>
    <row r="67" spans="1:7" x14ac:dyDescent="0.2">
      <c r="A67" s="4">
        <v>120</v>
      </c>
      <c r="B67" s="4" t="s">
        <v>16</v>
      </c>
      <c r="C67" s="1"/>
      <c r="D67" s="1"/>
      <c r="E67" s="1"/>
      <c r="F67" s="1"/>
      <c r="G67" s="1"/>
    </row>
    <row r="68" spans="1:7" x14ac:dyDescent="0.2">
      <c r="A68" s="8">
        <v>61</v>
      </c>
      <c r="B68" s="8"/>
      <c r="C68" s="8"/>
      <c r="D68" s="8"/>
      <c r="E68" s="8"/>
      <c r="F68" s="8"/>
      <c r="G68" s="6">
        <f>SUM(C68:F68)</f>
        <v>0</v>
      </c>
    </row>
    <row r="69" spans="1:7" x14ac:dyDescent="0.2">
      <c r="A69" s="8">
        <v>62</v>
      </c>
      <c r="B69" s="8"/>
      <c r="C69" s="8"/>
      <c r="D69" s="8"/>
      <c r="E69" s="8"/>
      <c r="F69" s="8"/>
      <c r="G69" s="6">
        <f t="shared" ref="G69" si="14">SUM(C69:F69)</f>
        <v>0</v>
      </c>
    </row>
    <row r="70" spans="1:7" x14ac:dyDescent="0.2">
      <c r="A70" s="8">
        <v>63</v>
      </c>
      <c r="B70" s="8"/>
      <c r="C70" s="8"/>
      <c r="D70" s="8"/>
      <c r="E70" s="8"/>
      <c r="F70" s="8"/>
      <c r="G70" s="6">
        <f>SUM(C70:F70)</f>
        <v>0</v>
      </c>
    </row>
    <row r="71" spans="1:7" x14ac:dyDescent="0.2">
      <c r="A71" s="8"/>
      <c r="B71" s="9" t="s">
        <v>30</v>
      </c>
      <c r="C71" s="9">
        <f>SUM(C68:C70)</f>
        <v>0</v>
      </c>
      <c r="D71" s="9">
        <f>SUM(D68:D70)</f>
        <v>0</v>
      </c>
      <c r="E71" s="9">
        <f>SUM(E68:E70)</f>
        <v>0</v>
      </c>
      <c r="F71" s="9">
        <f>SUM(F68:F70)</f>
        <v>0</v>
      </c>
      <c r="G71" s="10">
        <f>SUM(G68:G70)</f>
        <v>0</v>
      </c>
    </row>
    <row r="72" spans="1:7" x14ac:dyDescent="0.2">
      <c r="A72" s="40" t="s">
        <v>17</v>
      </c>
      <c r="B72" s="41"/>
      <c r="C72" s="25">
        <f t="shared" ref="C72:E72" si="15">SUM(C16+C21+C26+C31+C36+C41+C46+C51+C56+C61+C66+C71)</f>
        <v>1665</v>
      </c>
      <c r="D72" s="25">
        <f t="shared" si="15"/>
        <v>2860</v>
      </c>
      <c r="E72" s="25">
        <f t="shared" si="15"/>
        <v>2760</v>
      </c>
      <c r="F72" s="25">
        <f>SUM(F16+F21+F26+F31+F36+F41+F46+F51+F56+F61+F66+F71)</f>
        <v>1510</v>
      </c>
      <c r="G72" s="25">
        <f>SUM(G16+G21+G26+G31+G36+G41+G46+G51+G56+G61+G66+G71)</f>
        <v>8795</v>
      </c>
    </row>
  </sheetData>
  <mergeCells count="5">
    <mergeCell ref="C10:F10"/>
    <mergeCell ref="A72:B72"/>
    <mergeCell ref="A1:XFD1"/>
    <mergeCell ref="A3:K7"/>
    <mergeCell ref="A9:E9"/>
  </mergeCells>
  <pageMargins left="0.7" right="0.7" top="0.75" bottom="0.75" header="0.3" footer="0.3"/>
  <pageSetup paperSize="9" orientation="landscape" r:id="rId1"/>
  <headerFooter>
    <oddHeader xml:space="preserve">&amp;LBudgetskabelon
&amp;RUddannelsespuljen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E9D0D-8371-4336-8FDB-A683C46DA172}">
  <dimension ref="A1:L34"/>
  <sheetViews>
    <sheetView tabSelected="1" view="pageLayout" zoomScaleNormal="100" workbookViewId="0">
      <selection activeCell="M9" sqref="M9"/>
    </sheetView>
  </sheetViews>
  <sheetFormatPr defaultRowHeight="12.75" x14ac:dyDescent="0.2"/>
  <cols>
    <col min="2" max="2" width="24.375" customWidth="1"/>
    <col min="3" max="5" width="9" customWidth="1"/>
    <col min="6" max="6" width="8.875" customWidth="1"/>
    <col min="7" max="7" width="9.5" customWidth="1"/>
    <col min="8" max="8" width="18.375" customWidth="1"/>
    <col min="9" max="9" width="8.25" customWidth="1"/>
    <col min="10" max="10" width="17.25" customWidth="1"/>
    <col min="12" max="12" width="15.625" bestFit="1" customWidth="1"/>
  </cols>
  <sheetData>
    <row r="1" spans="1:12" ht="19.5" x14ac:dyDescent="0.2">
      <c r="A1" s="36" t="s">
        <v>31</v>
      </c>
      <c r="B1" s="36"/>
      <c r="C1" s="36"/>
      <c r="D1" s="36"/>
      <c r="E1" s="36"/>
      <c r="F1" s="36"/>
      <c r="G1" s="36"/>
      <c r="H1" s="36"/>
      <c r="I1" s="36"/>
      <c r="J1" s="36"/>
    </row>
    <row r="3" spans="1:12" ht="12.75" customHeight="1" x14ac:dyDescent="0.2">
      <c r="A3" s="53" t="s">
        <v>32</v>
      </c>
      <c r="B3" s="53"/>
      <c r="C3" s="53"/>
      <c r="D3" s="53"/>
      <c r="E3" s="53"/>
      <c r="F3" s="53"/>
      <c r="G3" s="53"/>
      <c r="H3" s="53"/>
      <c r="I3" s="53"/>
      <c r="J3" s="53"/>
      <c r="K3" s="53"/>
    </row>
    <row r="4" spans="1:12" x14ac:dyDescent="0.2">
      <c r="A4" s="53"/>
      <c r="B4" s="53"/>
      <c r="C4" s="53"/>
      <c r="D4" s="53"/>
      <c r="E4" s="53"/>
      <c r="F4" s="53"/>
      <c r="G4" s="53"/>
      <c r="H4" s="53"/>
      <c r="I4" s="53"/>
      <c r="J4" s="53"/>
      <c r="K4" s="53"/>
    </row>
    <row r="5" spans="1:12" ht="12" customHeight="1" x14ac:dyDescent="0.2">
      <c r="A5" s="53"/>
      <c r="B5" s="53"/>
      <c r="C5" s="53"/>
      <c r="D5" s="53"/>
      <c r="E5" s="53"/>
      <c r="F5" s="53"/>
      <c r="G5" s="53"/>
      <c r="H5" s="53"/>
      <c r="I5" s="53"/>
      <c r="J5" s="53"/>
      <c r="K5" s="53"/>
    </row>
    <row r="6" spans="1:12" ht="28.5" customHeight="1" x14ac:dyDescent="0.2">
      <c r="A6" s="52" t="s">
        <v>29</v>
      </c>
      <c r="B6" s="52"/>
      <c r="C6" s="52"/>
      <c r="D6" s="52"/>
      <c r="E6" s="52"/>
      <c r="F6" s="11"/>
      <c r="G6" s="11"/>
    </row>
    <row r="7" spans="1:12" x14ac:dyDescent="0.2">
      <c r="A7" s="51" t="s">
        <v>33</v>
      </c>
      <c r="B7" s="51"/>
    </row>
    <row r="8" spans="1:12" x14ac:dyDescent="0.2">
      <c r="A8" s="1"/>
      <c r="B8" s="15" t="s">
        <v>34</v>
      </c>
      <c r="C8" s="35" t="s">
        <v>35</v>
      </c>
      <c r="D8" s="35"/>
      <c r="E8" s="35"/>
      <c r="F8" s="35"/>
      <c r="G8" s="1"/>
      <c r="H8" t="s">
        <v>62</v>
      </c>
      <c r="J8" t="s">
        <v>63</v>
      </c>
    </row>
    <row r="9" spans="1:12" x14ac:dyDescent="0.2">
      <c r="A9" s="1"/>
      <c r="B9" s="2"/>
      <c r="C9" s="16">
        <f>'Detaljeret budget'!C11</f>
        <v>2025</v>
      </c>
      <c r="D9" s="16">
        <f>'Detaljeret budget'!D11</f>
        <v>2026</v>
      </c>
      <c r="E9" s="16">
        <f>'Detaljeret budget'!E11</f>
        <v>2027</v>
      </c>
      <c r="F9" s="16">
        <f>'Detaljeret budget'!F11</f>
        <v>2028</v>
      </c>
      <c r="G9" s="17" t="s">
        <v>4</v>
      </c>
    </row>
    <row r="10" spans="1:12" x14ac:dyDescent="0.2">
      <c r="A10" s="4">
        <v>10</v>
      </c>
      <c r="B10" s="2" t="s">
        <v>5</v>
      </c>
      <c r="C10" s="2">
        <f>'Detaljeret budget'!C16</f>
        <v>122</v>
      </c>
      <c r="D10" s="2">
        <f>'Detaljeret budget'!D16</f>
        <v>244</v>
      </c>
      <c r="E10" s="2">
        <f>'Detaljeret budget'!E16</f>
        <v>244</v>
      </c>
      <c r="F10" s="2">
        <f>'Detaljeret budget'!F16</f>
        <v>147</v>
      </c>
      <c r="G10" s="6">
        <f>SUM(C10:F10)</f>
        <v>757</v>
      </c>
      <c r="H10" s="32">
        <v>447000</v>
      </c>
      <c r="J10" s="32">
        <f>310000/6</f>
        <v>51666.666666666664</v>
      </c>
      <c r="L10" s="32"/>
    </row>
    <row r="11" spans="1:12" x14ac:dyDescent="0.2">
      <c r="A11" s="4">
        <v>20</v>
      </c>
      <c r="B11" s="2" t="s">
        <v>6</v>
      </c>
      <c r="C11" s="2">
        <f>'Detaljeret budget'!C21</f>
        <v>1300</v>
      </c>
      <c r="D11" s="2">
        <f>'Detaljeret budget'!D21</f>
        <v>2300</v>
      </c>
      <c r="E11" s="2">
        <f>'Detaljeret budget'!E21</f>
        <v>2200</v>
      </c>
      <c r="F11" s="2">
        <f>'Detaljeret budget'!F21</f>
        <v>1100</v>
      </c>
      <c r="G11" s="6">
        <f t="shared" ref="G11:G14" si="0">SUM(C11:F11)</f>
        <v>6900</v>
      </c>
      <c r="H11" s="32">
        <f>6900000/7</f>
        <v>985714.28571428568</v>
      </c>
      <c r="J11" s="32">
        <v>985714.29</v>
      </c>
    </row>
    <row r="12" spans="1:12" x14ac:dyDescent="0.2">
      <c r="A12" s="4">
        <v>30</v>
      </c>
      <c r="B12" s="2" t="s">
        <v>7</v>
      </c>
      <c r="C12" s="2">
        <f>'Detaljeret budget'!C26</f>
        <v>57</v>
      </c>
      <c r="D12" s="2">
        <f>'Detaljeret budget'!D26</f>
        <v>114</v>
      </c>
      <c r="E12" s="2">
        <f>'Detaljeret budget'!E26</f>
        <v>114</v>
      </c>
      <c r="F12" s="2">
        <f>'Detaljeret budget'!F26</f>
        <v>67</v>
      </c>
      <c r="G12" s="6">
        <f>SUM(C12:F12)</f>
        <v>352</v>
      </c>
      <c r="H12" s="32">
        <f>352000-204000</f>
        <v>148000</v>
      </c>
      <c r="J12" s="32">
        <f>204000/6</f>
        <v>34000</v>
      </c>
    </row>
    <row r="13" spans="1:12" x14ac:dyDescent="0.2">
      <c r="A13" s="4">
        <v>40</v>
      </c>
      <c r="B13" s="2" t="s">
        <v>8</v>
      </c>
      <c r="C13" s="2">
        <f>'Detaljeret budget'!C31</f>
        <v>70</v>
      </c>
      <c r="D13" s="2">
        <f>'Detaljeret budget'!D31</f>
        <v>40</v>
      </c>
      <c r="E13" s="2">
        <f>'Detaljeret budget'!E31</f>
        <v>40</v>
      </c>
      <c r="F13" s="2">
        <f>'Detaljeret budget'!F31</f>
        <v>20</v>
      </c>
      <c r="G13" s="6">
        <f t="shared" si="0"/>
        <v>170</v>
      </c>
      <c r="H13" s="32">
        <v>170000</v>
      </c>
      <c r="J13" s="32">
        <v>0</v>
      </c>
    </row>
    <row r="14" spans="1:12" x14ac:dyDescent="0.2">
      <c r="A14" s="4">
        <v>50</v>
      </c>
      <c r="B14" s="2" t="s">
        <v>9</v>
      </c>
      <c r="C14" s="2">
        <f>'Detaljeret budget'!C36</f>
        <v>0</v>
      </c>
      <c r="D14" s="2">
        <f>'Detaljeret budget'!D36</f>
        <v>0</v>
      </c>
      <c r="E14" s="2">
        <f>'Detaljeret budget'!E36</f>
        <v>0</v>
      </c>
      <c r="F14" s="2">
        <f>'Detaljeret budget'!F36</f>
        <v>0</v>
      </c>
      <c r="G14" s="6">
        <f t="shared" si="0"/>
        <v>0</v>
      </c>
      <c r="H14" s="32">
        <v>0</v>
      </c>
      <c r="J14" s="32">
        <v>0</v>
      </c>
    </row>
    <row r="15" spans="1:12" x14ac:dyDescent="0.2">
      <c r="A15" s="4">
        <v>60</v>
      </c>
      <c r="B15" s="2" t="s">
        <v>10</v>
      </c>
      <c r="C15" s="2">
        <f>'Detaljeret budget'!C41</f>
        <v>0</v>
      </c>
      <c r="D15" s="2">
        <f>'Detaljeret budget'!D41</f>
        <v>0</v>
      </c>
      <c r="E15" s="2">
        <f>'Detaljeret budget'!E41</f>
        <v>0</v>
      </c>
      <c r="F15" s="2">
        <f>'Detaljeret budget'!F41</f>
        <v>0</v>
      </c>
      <c r="G15" s="6">
        <f>'Detaljeret budget'!G41</f>
        <v>0</v>
      </c>
      <c r="H15" s="32">
        <v>0</v>
      </c>
      <c r="J15" s="32">
        <v>0</v>
      </c>
      <c r="L15" s="32"/>
    </row>
    <row r="16" spans="1:12" x14ac:dyDescent="0.2">
      <c r="A16" s="4">
        <v>70</v>
      </c>
      <c r="B16" s="2" t="s">
        <v>11</v>
      </c>
      <c r="C16" s="2">
        <f>'Detaljeret budget'!C46</f>
        <v>40</v>
      </c>
      <c r="D16" s="2">
        <f>'Detaljeret budget'!D46</f>
        <v>20</v>
      </c>
      <c r="E16" s="2">
        <f>'Detaljeret budget'!E46</f>
        <v>20</v>
      </c>
      <c r="F16" s="2">
        <f>'Detaljeret budget'!F46</f>
        <v>40</v>
      </c>
      <c r="G16" s="6">
        <f>'Detaljeret budget'!G46</f>
        <v>120</v>
      </c>
      <c r="H16" s="32">
        <f>120000/7</f>
        <v>17142.857142857141</v>
      </c>
      <c r="J16" s="32">
        <v>17142.86</v>
      </c>
    </row>
    <row r="17" spans="1:12" x14ac:dyDescent="0.2">
      <c r="A17" s="4">
        <v>80</v>
      </c>
      <c r="B17" s="2" t="s">
        <v>12</v>
      </c>
      <c r="C17" s="2">
        <f>'Detaljeret budget'!C51</f>
        <v>62</v>
      </c>
      <c r="D17" s="2">
        <f>'Detaljeret budget'!D51</f>
        <v>104</v>
      </c>
      <c r="E17" s="2">
        <f>'Detaljeret budget'!E51</f>
        <v>104</v>
      </c>
      <c r="F17" s="2">
        <f>'Detaljeret budget'!F51</f>
        <v>52</v>
      </c>
      <c r="G17" s="6">
        <f>'Detaljeret budget'!G51</f>
        <v>322</v>
      </c>
      <c r="H17" s="32">
        <f>322000/7</f>
        <v>46000</v>
      </c>
      <c r="J17" s="32">
        <v>46000</v>
      </c>
    </row>
    <row r="18" spans="1:12" x14ac:dyDescent="0.2">
      <c r="A18" s="4">
        <v>90</v>
      </c>
      <c r="B18" s="2" t="s">
        <v>13</v>
      </c>
      <c r="C18" s="2">
        <f>'Detaljeret budget'!C56</f>
        <v>14</v>
      </c>
      <c r="D18" s="2">
        <f>'Detaljeret budget'!D56</f>
        <v>28</v>
      </c>
      <c r="E18" s="2">
        <f>'Detaljeret budget'!E56</f>
        <v>28</v>
      </c>
      <c r="F18" s="2">
        <f>'Detaljeret budget'!F56</f>
        <v>24</v>
      </c>
      <c r="G18" s="6">
        <f>'Detaljeret budget'!G56</f>
        <v>94</v>
      </c>
      <c r="H18" s="32">
        <v>94000</v>
      </c>
      <c r="J18" s="32">
        <v>0</v>
      </c>
    </row>
    <row r="19" spans="1:12" x14ac:dyDescent="0.2">
      <c r="A19" s="4">
        <v>100</v>
      </c>
      <c r="B19" s="2" t="s">
        <v>14</v>
      </c>
      <c r="C19" s="2">
        <f>'Detaljeret budget'!C61</f>
        <v>0</v>
      </c>
      <c r="D19" s="2">
        <f>'Detaljeret budget'!D61</f>
        <v>10</v>
      </c>
      <c r="E19" s="2">
        <f>'Detaljeret budget'!E61</f>
        <v>10</v>
      </c>
      <c r="F19" s="2">
        <f>'Detaljeret budget'!F61</f>
        <v>10</v>
      </c>
      <c r="G19" s="6">
        <f>'Detaljeret budget'!G61</f>
        <v>30</v>
      </c>
      <c r="H19" s="32">
        <v>30000</v>
      </c>
      <c r="J19" s="32">
        <v>0</v>
      </c>
    </row>
    <row r="20" spans="1:12" x14ac:dyDescent="0.2">
      <c r="A20" s="4">
        <v>110</v>
      </c>
      <c r="B20" s="2" t="s">
        <v>15</v>
      </c>
      <c r="C20" s="2">
        <f>'Detaljeret budget'!C66</f>
        <v>0</v>
      </c>
      <c r="D20" s="2">
        <f>'Detaljeret budget'!D66</f>
        <v>0</v>
      </c>
      <c r="E20" s="2">
        <f>'Detaljeret budget'!E66</f>
        <v>0</v>
      </c>
      <c r="F20" s="2">
        <f>'Detaljeret budget'!F66</f>
        <v>50</v>
      </c>
      <c r="G20" s="6">
        <f>'Detaljeret budget'!G66</f>
        <v>50</v>
      </c>
      <c r="H20" s="32">
        <v>50000</v>
      </c>
      <c r="J20" s="32">
        <v>0</v>
      </c>
    </row>
    <row r="21" spans="1:12" x14ac:dyDescent="0.2">
      <c r="A21" s="4">
        <v>120</v>
      </c>
      <c r="B21" s="2" t="s">
        <v>16</v>
      </c>
      <c r="C21" s="2">
        <f>'Detaljeret budget'!C71</f>
        <v>0</v>
      </c>
      <c r="D21" s="2">
        <f>'Detaljeret budget'!D71</f>
        <v>0</v>
      </c>
      <c r="E21" s="2">
        <f>'Detaljeret budget'!E71</f>
        <v>0</v>
      </c>
      <c r="F21" s="2">
        <f>'Detaljeret budget'!F71</f>
        <v>0</v>
      </c>
      <c r="G21" s="6">
        <f>'Detaljeret budget'!G71</f>
        <v>0</v>
      </c>
      <c r="H21" s="32">
        <v>0</v>
      </c>
      <c r="J21" s="32">
        <v>0</v>
      </c>
    </row>
    <row r="22" spans="1:12" x14ac:dyDescent="0.2">
      <c r="A22" s="4"/>
      <c r="B22" s="5" t="s">
        <v>17</v>
      </c>
      <c r="C22" s="5">
        <f>SUM(C10:C21)</f>
        <v>1665</v>
      </c>
      <c r="D22" s="5">
        <f>SUM(D10:D21)</f>
        <v>2860</v>
      </c>
      <c r="E22" s="5">
        <f>SUM(E10:E21)</f>
        <v>2760</v>
      </c>
      <c r="F22" s="5">
        <f t="shared" ref="F22" si="1">SUM(F10:F21)</f>
        <v>1510</v>
      </c>
      <c r="G22" s="5">
        <f>SUM(C22:F22)</f>
        <v>8795</v>
      </c>
      <c r="H22" s="33">
        <f>H10+H11+H12+H13+H16+H17+H18+H19+H20</f>
        <v>1987857.1428571427</v>
      </c>
      <c r="I22" s="34"/>
      <c r="J22" s="33">
        <f>J11+J16+J17+J10+J12</f>
        <v>1134523.8166666667</v>
      </c>
      <c r="L22" s="32"/>
    </row>
    <row r="23" spans="1:12" x14ac:dyDescent="0.2">
      <c r="L23" s="32"/>
    </row>
    <row r="24" spans="1:12" x14ac:dyDescent="0.2">
      <c r="A24" s="46" t="s">
        <v>18</v>
      </c>
      <c r="B24" s="46"/>
    </row>
    <row r="25" spans="1:12" ht="22.5" x14ac:dyDescent="0.2">
      <c r="A25" s="4">
        <v>10</v>
      </c>
      <c r="B25" s="15" t="s">
        <v>18</v>
      </c>
      <c r="C25" s="29" t="s">
        <v>55</v>
      </c>
      <c r="D25" s="29" t="s">
        <v>56</v>
      </c>
      <c r="E25" s="29" t="s">
        <v>57</v>
      </c>
      <c r="F25" s="29" t="s">
        <v>58</v>
      </c>
      <c r="G25" s="29" t="s">
        <v>59</v>
      </c>
      <c r="H25" s="29" t="s">
        <v>60</v>
      </c>
      <c r="I25" s="29" t="s">
        <v>61</v>
      </c>
      <c r="J25" s="21" t="s">
        <v>21</v>
      </c>
    </row>
    <row r="26" spans="1:12" x14ac:dyDescent="0.2">
      <c r="A26" s="4">
        <v>20</v>
      </c>
      <c r="B26" s="2" t="s">
        <v>22</v>
      </c>
      <c r="C26" s="2">
        <f>C22*0.25</f>
        <v>416.25</v>
      </c>
      <c r="D26" s="2">
        <f>1430*0.25</f>
        <v>357.5</v>
      </c>
      <c r="E26" s="2">
        <v>357.5</v>
      </c>
      <c r="F26" s="2">
        <f>1380*0.25</f>
        <v>345</v>
      </c>
      <c r="G26" s="2">
        <v>345</v>
      </c>
      <c r="H26" s="2">
        <v>283.2</v>
      </c>
      <c r="I26" s="2">
        <v>94.3</v>
      </c>
      <c r="J26" s="24">
        <f>I26/I29</f>
        <v>0.2498675145733969</v>
      </c>
    </row>
    <row r="27" spans="1:12" x14ac:dyDescent="0.2">
      <c r="A27" s="4">
        <v>30</v>
      </c>
      <c r="B27" s="2" t="s">
        <v>23</v>
      </c>
      <c r="C27" s="2">
        <f>C22*0.75</f>
        <v>1248.75</v>
      </c>
      <c r="D27" s="2">
        <f>1430*0.75</f>
        <v>1072.5</v>
      </c>
      <c r="E27" s="2">
        <v>1072.5</v>
      </c>
      <c r="F27" s="2">
        <f>1380*0.75</f>
        <v>1035</v>
      </c>
      <c r="G27" s="2">
        <v>1035</v>
      </c>
      <c r="H27" s="2">
        <v>849.3</v>
      </c>
      <c r="I27" s="2">
        <v>283.10000000000002</v>
      </c>
      <c r="J27" s="24">
        <f>I27/I29</f>
        <v>0.75013248542660305</v>
      </c>
    </row>
    <row r="28" spans="1:12" x14ac:dyDescent="0.2">
      <c r="A28" s="4">
        <v>40</v>
      </c>
      <c r="B28" s="2" t="s">
        <v>24</v>
      </c>
      <c r="C28" s="2">
        <v>0</v>
      </c>
      <c r="D28" s="2">
        <v>0</v>
      </c>
      <c r="E28" s="2">
        <v>0</v>
      </c>
      <c r="F28" s="2">
        <v>0</v>
      </c>
      <c r="G28" s="2">
        <v>0</v>
      </c>
      <c r="H28" s="2">
        <v>0</v>
      </c>
      <c r="I28" s="2">
        <v>0</v>
      </c>
      <c r="J28" s="24">
        <f>I28/I29</f>
        <v>0</v>
      </c>
    </row>
    <row r="29" spans="1:12" x14ac:dyDescent="0.2">
      <c r="A29" s="4">
        <v>50</v>
      </c>
      <c r="B29" s="5" t="s">
        <v>25</v>
      </c>
      <c r="C29" s="5">
        <f>SUM(C26+C27+C28)</f>
        <v>1665</v>
      </c>
      <c r="D29" s="5">
        <f t="shared" ref="D29:F29" si="2">SUM(D26+D27+D28)</f>
        <v>1430</v>
      </c>
      <c r="E29" s="5">
        <f t="shared" si="2"/>
        <v>1430</v>
      </c>
      <c r="F29" s="5">
        <f t="shared" si="2"/>
        <v>1380</v>
      </c>
      <c r="G29" s="5">
        <f t="shared" ref="G29" si="3">SUM(G26+G27+G28)</f>
        <v>1380</v>
      </c>
      <c r="H29" s="5">
        <f t="shared" ref="H29:I29" si="4">SUM(H26+H27+H28)</f>
        <v>1132.5</v>
      </c>
      <c r="I29" s="5">
        <f t="shared" si="4"/>
        <v>377.40000000000003</v>
      </c>
      <c r="J29" s="20">
        <f>J26+J27+J28</f>
        <v>1</v>
      </c>
    </row>
    <row r="30" spans="1:12" x14ac:dyDescent="0.2">
      <c r="A30" s="26"/>
      <c r="B30" s="2" t="s">
        <v>26</v>
      </c>
      <c r="C30" s="27">
        <f t="shared" ref="C30:H30" si="5">C26/C29</f>
        <v>0.25</v>
      </c>
      <c r="D30" s="27">
        <f t="shared" si="5"/>
        <v>0.25</v>
      </c>
      <c r="E30" s="27">
        <f t="shared" si="5"/>
        <v>0.25</v>
      </c>
      <c r="F30" s="27">
        <f t="shared" si="5"/>
        <v>0.25</v>
      </c>
      <c r="G30" s="27">
        <f t="shared" si="5"/>
        <v>0.25</v>
      </c>
      <c r="H30" s="27">
        <f t="shared" si="5"/>
        <v>0.25006622516556293</v>
      </c>
      <c r="I30" s="27">
        <f t="shared" ref="I30" si="6">I26/I29</f>
        <v>0.2498675145733969</v>
      </c>
      <c r="J30" s="2"/>
    </row>
    <row r="32" spans="1:12" x14ac:dyDescent="0.2">
      <c r="A32" s="15" t="s">
        <v>36</v>
      </c>
      <c r="B32" s="15"/>
      <c r="C32" s="19"/>
      <c r="D32" s="19"/>
      <c r="E32" s="19"/>
    </row>
    <row r="33" spans="1:5" x14ac:dyDescent="0.2">
      <c r="A33" s="4">
        <v>10</v>
      </c>
      <c r="B33" s="3" t="s">
        <v>36</v>
      </c>
      <c r="C33" s="47" t="s">
        <v>37</v>
      </c>
      <c r="D33" s="47"/>
      <c r="E33" s="47"/>
    </row>
    <row r="34" spans="1:5" x14ac:dyDescent="0.2">
      <c r="A34" s="4">
        <v>20</v>
      </c>
      <c r="B34" s="3" t="s">
        <v>23</v>
      </c>
      <c r="C34" s="48"/>
      <c r="D34" s="49"/>
      <c r="E34" s="50"/>
    </row>
  </sheetData>
  <mergeCells count="8">
    <mergeCell ref="A1:J1"/>
    <mergeCell ref="A24:B24"/>
    <mergeCell ref="C33:E33"/>
    <mergeCell ref="C34:E34"/>
    <mergeCell ref="C8:F8"/>
    <mergeCell ref="A7:B7"/>
    <mergeCell ref="A6:E6"/>
    <mergeCell ref="A3:K5"/>
  </mergeCells>
  <pageMargins left="0.7" right="0.7" top="0.75" bottom="0.75" header="0.3" footer="0.3"/>
  <pageSetup paperSize="9" orientation="landscape" r:id="rId1"/>
  <headerFooter>
    <oddHeader xml:space="preserve">&amp;LUdbetalingsanmodning (Afrapportering)&amp;RUddannelsespuljen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3</vt:i4>
      </vt:variant>
    </vt:vector>
  </HeadingPairs>
  <TitlesOfParts>
    <vt:vector size="3" baseType="lpstr">
      <vt:lpstr>Overordnet budget</vt:lpstr>
      <vt:lpstr>Detaljeret budget</vt:lpstr>
      <vt:lpstr>Anmodning om udbetaling</vt:lpstr>
    </vt:vector>
  </TitlesOfParts>
  <Manager/>
  <Company>Region Midtjylland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Astrid Møller Bedsted</dc:creator>
  <cp:keywords/>
  <dc:description/>
  <cp:lastModifiedBy>Lars Bylow Frandsen (LBF - UCH)</cp:lastModifiedBy>
  <cp:revision/>
  <dcterms:created xsi:type="dcterms:W3CDTF">2022-10-21T09:43:14Z</dcterms:created>
  <dcterms:modified xsi:type="dcterms:W3CDTF">2025-08-12T07:18:14Z</dcterms:modified>
  <cp:category/>
  <cp:contentStatus/>
</cp:coreProperties>
</file>